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USER\Documents\剣道\剣道書類\"/>
    </mc:Choice>
  </mc:AlternateContent>
  <xr:revisionPtr revIDLastSave="0" documentId="13_ncr:1_{4E41E62C-8D5F-42EF-84D5-B3B47E0D96E5}" xr6:coauthVersionLast="47" xr6:coauthVersionMax="47" xr10:uidLastSave="{00000000-0000-0000-0000-000000000000}"/>
  <bookViews>
    <workbookView xWindow="-120" yWindow="-120" windowWidth="23280" windowHeight="14880" activeTab="1" xr2:uid="{00000000-000D-0000-FFFF-FFFF00000000}"/>
  </bookViews>
  <sheets>
    <sheet name="表紙" sheetId="18" r:id="rId1"/>
    <sheet name="所見" sheetId="24" r:id="rId2"/>
    <sheet name="総人口前年比" sheetId="19" r:id="rId3"/>
    <sheet name="総人口" sheetId="16" r:id="rId4"/>
    <sheet name="部員数別道場数" sheetId="22" r:id="rId5"/>
    <sheet name="（17）中体連" sheetId="23" r:id="rId6"/>
    <sheet name="（16）対馬（4）" sheetId="9" r:id="rId7"/>
    <sheet name="(15)壱岐（4）" sheetId="2" r:id="rId8"/>
    <sheet name="（14）上五島（3）" sheetId="7" r:id="rId9"/>
    <sheet name="(13)五島（5）" sheetId="11" r:id="rId10"/>
    <sheet name="（12）.平戸（6）" sheetId="4" r:id="rId11"/>
    <sheet name="（11）北松（4）" sheetId="20" r:id="rId12"/>
    <sheet name="（１0）松浦（3）" sheetId="21" r:id="rId13"/>
    <sheet name="（9）佐世保（11）" sheetId="13" r:id="rId14"/>
    <sheet name="（8）.東彼（4） " sheetId="10" r:id="rId15"/>
    <sheet name="（7）大村（9）" sheetId="1" r:id="rId16"/>
    <sheet name="(6).南島原（3）" sheetId="14" r:id="rId17"/>
    <sheet name="（5）島原（4）" sheetId="6" r:id="rId18"/>
    <sheet name="（4）雲仙（3）" sheetId="12" r:id="rId19"/>
    <sheet name="（3）諫早（11）" sheetId="15" r:id="rId20"/>
    <sheet name="（2）西彼（7）" sheetId="5" r:id="rId21"/>
    <sheet name="(1).長崎（20）" sheetId="3" r:id="rId22"/>
    <sheet name="Sheet1" sheetId="17"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59" i="19" l="1"/>
  <c r="AN58" i="19"/>
  <c r="AN40" i="19"/>
  <c r="AL59" i="19"/>
  <c r="AL40" i="19"/>
  <c r="AL28" i="19"/>
  <c r="AL58" i="19" s="1"/>
  <c r="AK58" i="19"/>
  <c r="AJ58" i="19"/>
  <c r="AI58" i="19"/>
  <c r="AH58" i="19"/>
  <c r="AB32" i="16"/>
  <c r="L143" i="24"/>
  <c r="K143" i="24"/>
  <c r="M143" i="24" s="1"/>
  <c r="D143" i="24"/>
  <c r="I145" i="24"/>
  <c r="H145" i="24"/>
  <c r="F145" i="24"/>
  <c r="E145" i="24"/>
  <c r="C145" i="24"/>
  <c r="B145" i="24"/>
  <c r="L144" i="24"/>
  <c r="K144" i="24"/>
  <c r="J144" i="24"/>
  <c r="G144" i="24"/>
  <c r="D144" i="24"/>
  <c r="J143" i="24"/>
  <c r="G143" i="24"/>
  <c r="C99" i="24"/>
  <c r="E99" i="24"/>
  <c r="F99" i="24"/>
  <c r="H99" i="24"/>
  <c r="I99" i="24"/>
  <c r="K99" i="24"/>
  <c r="L99" i="24"/>
  <c r="B99" i="24"/>
  <c r="L133" i="24"/>
  <c r="L132" i="24"/>
  <c r="K133" i="24"/>
  <c r="K132" i="24"/>
  <c r="L128" i="24"/>
  <c r="B134" i="24"/>
  <c r="C134" i="24"/>
  <c r="E134" i="24"/>
  <c r="F134" i="24"/>
  <c r="H134" i="24"/>
  <c r="I134" i="24"/>
  <c r="K128" i="24"/>
  <c r="C128" i="24"/>
  <c r="E128" i="24"/>
  <c r="F128" i="24"/>
  <c r="H128" i="24"/>
  <c r="I128" i="24"/>
  <c r="B128" i="24"/>
  <c r="J133" i="24"/>
  <c r="J132" i="24"/>
  <c r="G133" i="24"/>
  <c r="G132" i="24"/>
  <c r="D133" i="24"/>
  <c r="D132" i="24"/>
  <c r="M127" i="24"/>
  <c r="M126" i="24"/>
  <c r="J127" i="24"/>
  <c r="J126" i="24"/>
  <c r="G127" i="24"/>
  <c r="G126" i="24"/>
  <c r="D126" i="24"/>
  <c r="D128" i="24" s="1"/>
  <c r="M97" i="24"/>
  <c r="M99" i="24" s="1"/>
  <c r="G98" i="24"/>
  <c r="G97" i="24"/>
  <c r="J98" i="24"/>
  <c r="J97" i="24"/>
  <c r="D98" i="24"/>
  <c r="D97" i="24"/>
  <c r="D99" i="24" s="1"/>
  <c r="D23" i="24"/>
  <c r="C23" i="24"/>
  <c r="E21" i="24"/>
  <c r="E20" i="24"/>
  <c r="AG57" i="19"/>
  <c r="AF57" i="19"/>
  <c r="AE57" i="19"/>
  <c r="AG56" i="19"/>
  <c r="AF56" i="19"/>
  <c r="AE56" i="19"/>
  <c r="AG55" i="19"/>
  <c r="AF55" i="19"/>
  <c r="AE55" i="19"/>
  <c r="AE23" i="16"/>
  <c r="AD23" i="16"/>
  <c r="AF23" i="16" s="1"/>
  <c r="J23" i="23"/>
  <c r="I23" i="23"/>
  <c r="AH60" i="19"/>
  <c r="AI60" i="19"/>
  <c r="AJ60" i="19"/>
  <c r="AK60" i="19"/>
  <c r="AM60" i="19"/>
  <c r="AM58" i="19"/>
  <c r="AG58" i="19"/>
  <c r="AG60" i="19" s="1"/>
  <c r="AN60" i="19" l="1"/>
  <c r="AL60" i="19"/>
  <c r="D145" i="24"/>
  <c r="J145" i="24"/>
  <c r="G145" i="24"/>
  <c r="M144" i="24"/>
  <c r="M145" i="24" s="1"/>
  <c r="K145" i="24"/>
  <c r="L145" i="24"/>
  <c r="G99" i="24"/>
  <c r="J99" i="24"/>
  <c r="G134" i="24"/>
  <c r="J134" i="24"/>
  <c r="G128" i="24"/>
  <c r="J128" i="24"/>
  <c r="M132" i="24"/>
  <c r="D134" i="24"/>
  <c r="M133" i="24"/>
  <c r="L134" i="24"/>
  <c r="K134" i="24"/>
  <c r="M128" i="24"/>
  <c r="E23" i="24"/>
  <c r="C21" i="22"/>
  <c r="N6" i="22"/>
  <c r="N7" i="22"/>
  <c r="N8" i="22"/>
  <c r="N9" i="22"/>
  <c r="N10" i="22"/>
  <c r="N11" i="22"/>
  <c r="N12" i="22"/>
  <c r="N13" i="22"/>
  <c r="N14" i="22"/>
  <c r="N15" i="22"/>
  <c r="N16" i="22"/>
  <c r="N17" i="22"/>
  <c r="N18" i="22"/>
  <c r="N19" i="22"/>
  <c r="N20" i="22"/>
  <c r="N5" i="22"/>
  <c r="C24" i="16"/>
  <c r="D24" i="16"/>
  <c r="D26" i="16" s="1"/>
  <c r="E26" i="9"/>
  <c r="G26" i="9"/>
  <c r="I26" i="9"/>
  <c r="K26" i="9"/>
  <c r="M26" i="9" s="1"/>
  <c r="C26" i="9"/>
  <c r="M20" i="9"/>
  <c r="AJ9" i="9"/>
  <c r="R11" i="9"/>
  <c r="Q11" i="9"/>
  <c r="E26" i="2"/>
  <c r="G26" i="2"/>
  <c r="I26" i="2"/>
  <c r="K26" i="2"/>
  <c r="M26" i="2" s="1"/>
  <c r="C26" i="2"/>
  <c r="M20" i="2"/>
  <c r="E23" i="7"/>
  <c r="G23" i="7"/>
  <c r="I23" i="7"/>
  <c r="K23" i="7"/>
  <c r="M23" i="7" s="1"/>
  <c r="C23" i="7"/>
  <c r="M17" i="7"/>
  <c r="E26" i="11"/>
  <c r="G26" i="11"/>
  <c r="I26" i="11"/>
  <c r="K26" i="11"/>
  <c r="M26" i="11" s="1"/>
  <c r="C26" i="11"/>
  <c r="M20" i="11"/>
  <c r="E28" i="4"/>
  <c r="G28" i="4"/>
  <c r="I28" i="4"/>
  <c r="K28" i="4"/>
  <c r="M28" i="4" s="1"/>
  <c r="C28" i="4"/>
  <c r="AL13" i="4"/>
  <c r="AK13" i="4"/>
  <c r="AA13" i="4"/>
  <c r="AD13" i="4" s="1"/>
  <c r="Z13" i="4"/>
  <c r="AC13" i="4" s="1"/>
  <c r="AE13" i="4" s="1"/>
  <c r="AJ8" i="4"/>
  <c r="M22" i="4"/>
  <c r="E25" i="20"/>
  <c r="G25" i="20"/>
  <c r="I25" i="20"/>
  <c r="K25" i="20"/>
  <c r="C25" i="20"/>
  <c r="M25" i="20" s="1"/>
  <c r="M19" i="20"/>
  <c r="E23" i="21"/>
  <c r="G23" i="21"/>
  <c r="I23" i="21"/>
  <c r="K23" i="21"/>
  <c r="M23" i="21" s="1"/>
  <c r="C23" i="21"/>
  <c r="AK7" i="21"/>
  <c r="AJ7" i="21"/>
  <c r="M17" i="21"/>
  <c r="E33" i="13"/>
  <c r="G33" i="13"/>
  <c r="I33" i="13"/>
  <c r="K33" i="13"/>
  <c r="M33" i="13" s="1"/>
  <c r="C33" i="13"/>
  <c r="M27" i="13"/>
  <c r="AK17" i="13"/>
  <c r="AJ17" i="13"/>
  <c r="AL17" i="13" s="1"/>
  <c r="AA17" i="13"/>
  <c r="AB17" i="13" s="1"/>
  <c r="AD17" i="13"/>
  <c r="Z17" i="13"/>
  <c r="R17" i="13"/>
  <c r="Q17" i="13"/>
  <c r="S17" i="13" s="1"/>
  <c r="E25" i="10"/>
  <c r="G25" i="10"/>
  <c r="I25" i="10"/>
  <c r="K25" i="10"/>
  <c r="M25" i="10" s="1"/>
  <c r="C25" i="10"/>
  <c r="M19" i="10"/>
  <c r="E29" i="1"/>
  <c r="G29" i="1"/>
  <c r="I29" i="1"/>
  <c r="K29" i="1"/>
  <c r="M29" i="1" s="1"/>
  <c r="C29" i="1"/>
  <c r="M23" i="1"/>
  <c r="Z14" i="1"/>
  <c r="E23" i="14"/>
  <c r="G23" i="14"/>
  <c r="I23" i="14"/>
  <c r="K23" i="14"/>
  <c r="C23" i="14"/>
  <c r="M23" i="14" s="1"/>
  <c r="AK10" i="14"/>
  <c r="AL10" i="14" s="1"/>
  <c r="AJ10" i="14"/>
  <c r="AD10" i="14"/>
  <c r="AA10" i="14"/>
  <c r="Z10" i="14"/>
  <c r="AC10" i="14" s="1"/>
  <c r="AE10" i="14" s="1"/>
  <c r="M17" i="14"/>
  <c r="E24" i="6"/>
  <c r="G24" i="6"/>
  <c r="I24" i="6"/>
  <c r="K24" i="6"/>
  <c r="M24" i="6" s="1"/>
  <c r="C24" i="6"/>
  <c r="M18" i="6"/>
  <c r="E22" i="12"/>
  <c r="G22" i="12"/>
  <c r="I22" i="12"/>
  <c r="K22" i="12"/>
  <c r="C22" i="12"/>
  <c r="M16" i="12"/>
  <c r="AL10" i="12"/>
  <c r="AK10" i="12"/>
  <c r="AJ10" i="12"/>
  <c r="AE10" i="12"/>
  <c r="AD10" i="12"/>
  <c r="AC10" i="12"/>
  <c r="AB10" i="12"/>
  <c r="AA10" i="12"/>
  <c r="Z10" i="12"/>
  <c r="E37" i="15"/>
  <c r="G37" i="15"/>
  <c r="I37" i="15"/>
  <c r="K37" i="15"/>
  <c r="C37" i="15"/>
  <c r="M37" i="15" s="1"/>
  <c r="M31" i="15"/>
  <c r="AK24" i="15"/>
  <c r="AJ24" i="15"/>
  <c r="AA24" i="15"/>
  <c r="AD24" i="15" s="1"/>
  <c r="AB24" i="15"/>
  <c r="Z24" i="15"/>
  <c r="AC24" i="15"/>
  <c r="AI26" i="15"/>
  <c r="AK25" i="15"/>
  <c r="AH26" i="15"/>
  <c r="AJ25" i="15"/>
  <c r="AG26" i="15"/>
  <c r="AF26" i="15"/>
  <c r="Y26" i="15"/>
  <c r="AA25" i="15"/>
  <c r="AD25" i="15" s="1"/>
  <c r="AB25" i="15"/>
  <c r="X26" i="15"/>
  <c r="Z25" i="15"/>
  <c r="AC25" i="15" s="1"/>
  <c r="W26" i="15"/>
  <c r="V26" i="15"/>
  <c r="U26" i="15"/>
  <c r="T26" i="15"/>
  <c r="AK17" i="15"/>
  <c r="AJ17" i="15"/>
  <c r="AA17" i="15"/>
  <c r="Z17" i="15"/>
  <c r="R17" i="15"/>
  <c r="AD17" i="15" s="1"/>
  <c r="Q17" i="15"/>
  <c r="O26" i="15"/>
  <c r="E28" i="5"/>
  <c r="G28" i="5"/>
  <c r="I28" i="5"/>
  <c r="K28" i="5"/>
  <c r="M28" i="5" s="1"/>
  <c r="C28" i="5"/>
  <c r="M22" i="5"/>
  <c r="E40" i="3"/>
  <c r="G40" i="3"/>
  <c r="I40" i="3"/>
  <c r="K40" i="3"/>
  <c r="C40" i="3"/>
  <c r="M40" i="3"/>
  <c r="M34" i="3"/>
  <c r="G13" i="24"/>
  <c r="E13" i="24"/>
  <c r="Y22" i="13"/>
  <c r="X22" i="13"/>
  <c r="W22" i="13"/>
  <c r="V22" i="13"/>
  <c r="U22" i="13"/>
  <c r="T22" i="13"/>
  <c r="P22" i="13"/>
  <c r="O22" i="13"/>
  <c r="N22" i="13"/>
  <c r="M22" i="13"/>
  <c r="L22" i="13"/>
  <c r="K22" i="13"/>
  <c r="J22" i="13"/>
  <c r="I22" i="13"/>
  <c r="H22" i="13"/>
  <c r="G22" i="13"/>
  <c r="F22" i="13"/>
  <c r="E22" i="13"/>
  <c r="D22" i="13"/>
  <c r="C22" i="13"/>
  <c r="M134" i="24" l="1"/>
  <c r="S11" i="9"/>
  <c r="AB13" i="4"/>
  <c r="AC17" i="13"/>
  <c r="AE17" i="13" s="1"/>
  <c r="AB10" i="14"/>
  <c r="M22" i="12"/>
  <c r="AE24" i="15"/>
  <c r="AL24" i="15"/>
  <c r="AE25" i="15"/>
  <c r="AL25" i="15"/>
  <c r="AC17" i="15"/>
  <c r="AE17" i="15" s="1"/>
  <c r="AL17" i="15"/>
  <c r="S17" i="15"/>
  <c r="AB17" i="15"/>
  <c r="Q14" i="1"/>
  <c r="R14" i="1"/>
  <c r="M23" i="9"/>
  <c r="AJ10" i="9"/>
  <c r="AJ9" i="10"/>
  <c r="AJ10" i="5"/>
  <c r="Q13" i="5"/>
  <c r="AJ8" i="3"/>
  <c r="Q9" i="3"/>
  <c r="R9" i="3"/>
  <c r="Q7" i="3"/>
  <c r="R7" i="3"/>
  <c r="Z7" i="3"/>
  <c r="AA7" i="3"/>
  <c r="AJ7" i="3"/>
  <c r="AK7" i="3"/>
  <c r="Q8" i="3"/>
  <c r="R8" i="3"/>
  <c r="Z8" i="3"/>
  <c r="AA8" i="3"/>
  <c r="AK8" i="3"/>
  <c r="Z9" i="3"/>
  <c r="AA9" i="3"/>
  <c r="AJ9" i="3"/>
  <c r="AK9" i="3"/>
  <c r="Q10" i="3"/>
  <c r="R10" i="3"/>
  <c r="Z10" i="3"/>
  <c r="AA10" i="3"/>
  <c r="AJ10" i="3"/>
  <c r="AK10" i="3"/>
  <c r="Q11" i="3"/>
  <c r="R11" i="3"/>
  <c r="Z11" i="3"/>
  <c r="AA11" i="3"/>
  <c r="AJ11" i="3"/>
  <c r="AK11" i="3"/>
  <c r="Q12" i="3"/>
  <c r="R12" i="3"/>
  <c r="Z12" i="3"/>
  <c r="AA12" i="3"/>
  <c r="AJ12" i="3"/>
  <c r="AK12" i="3"/>
  <c r="Q13" i="3"/>
  <c r="R13" i="3"/>
  <c r="Z13" i="3"/>
  <c r="AA13" i="3"/>
  <c r="AJ13" i="3"/>
  <c r="AK13" i="3"/>
  <c r="Q14" i="3"/>
  <c r="R14" i="3"/>
  <c r="Z14" i="3"/>
  <c r="AA14" i="3"/>
  <c r="AK14" i="3"/>
  <c r="Q15" i="3"/>
  <c r="R15" i="3"/>
  <c r="Z15" i="3"/>
  <c r="AA15" i="3"/>
  <c r="AJ15" i="3"/>
  <c r="AK15" i="3"/>
  <c r="Q16" i="3"/>
  <c r="R16" i="3"/>
  <c r="Z16" i="3"/>
  <c r="AA16" i="3"/>
  <c r="AJ16" i="3"/>
  <c r="AK16" i="3"/>
  <c r="Q17" i="3"/>
  <c r="R17" i="3"/>
  <c r="Z17" i="3"/>
  <c r="AA17" i="3"/>
  <c r="AJ17" i="3"/>
  <c r="AK17" i="3"/>
  <c r="Q18" i="3"/>
  <c r="R18" i="3"/>
  <c r="Z18" i="3"/>
  <c r="AA18" i="3"/>
  <c r="AJ18" i="3"/>
  <c r="AK18" i="3"/>
  <c r="Q19" i="3"/>
  <c r="R19" i="3"/>
  <c r="Z19" i="3"/>
  <c r="AA19" i="3"/>
  <c r="AJ19" i="3"/>
  <c r="AK19" i="3"/>
  <c r="Q20" i="3"/>
  <c r="R20" i="3"/>
  <c r="Z20" i="3"/>
  <c r="AA20" i="3"/>
  <c r="AJ20" i="3"/>
  <c r="AK20" i="3"/>
  <c r="Q21" i="3"/>
  <c r="R21" i="3"/>
  <c r="Z21" i="3"/>
  <c r="AA21" i="3"/>
  <c r="AJ21" i="3"/>
  <c r="AK21" i="3"/>
  <c r="Q22" i="3"/>
  <c r="R22" i="3"/>
  <c r="Z22" i="3"/>
  <c r="AA22" i="3"/>
  <c r="AJ22" i="3"/>
  <c r="AK22" i="3"/>
  <c r="Q23" i="3"/>
  <c r="R23" i="3"/>
  <c r="Z23" i="3"/>
  <c r="AA23" i="3"/>
  <c r="AJ23" i="3"/>
  <c r="AK23" i="3"/>
  <c r="Q24" i="3"/>
  <c r="R24" i="3"/>
  <c r="Z24" i="3"/>
  <c r="AA24" i="3"/>
  <c r="AJ24" i="3"/>
  <c r="AK24" i="3"/>
  <c r="Q26" i="3"/>
  <c r="R26" i="3"/>
  <c r="Z26" i="3"/>
  <c r="AA26" i="3"/>
  <c r="AJ26" i="3"/>
  <c r="AK26" i="3"/>
  <c r="AA25" i="3"/>
  <c r="Z25" i="3"/>
  <c r="R25" i="3"/>
  <c r="Q25" i="3"/>
  <c r="K23" i="23"/>
  <c r="K17" i="24"/>
  <c r="K19" i="24"/>
  <c r="K22" i="24"/>
  <c r="K24" i="24"/>
  <c r="K27" i="24"/>
  <c r="K13" i="24"/>
  <c r="I19" i="24"/>
  <c r="I22" i="24"/>
  <c r="I24" i="24"/>
  <c r="I27" i="24"/>
  <c r="I13" i="24"/>
  <c r="J26" i="24"/>
  <c r="J25" i="24"/>
  <c r="H26" i="24"/>
  <c r="H25" i="24"/>
  <c r="J23" i="24"/>
  <c r="H23" i="24"/>
  <c r="J18" i="24"/>
  <c r="H18" i="24"/>
  <c r="G19" i="24"/>
  <c r="G22" i="24"/>
  <c r="G24" i="24"/>
  <c r="G27" i="24"/>
  <c r="F26" i="24"/>
  <c r="F25" i="24"/>
  <c r="F23" i="24"/>
  <c r="F18" i="24"/>
  <c r="S12" i="3" l="1"/>
  <c r="AD25" i="3"/>
  <c r="AL9" i="3"/>
  <c r="AC9" i="3"/>
  <c r="AB22" i="3"/>
  <c r="AC25" i="3"/>
  <c r="AB10" i="3"/>
  <c r="AB23" i="3"/>
  <c r="AB21" i="3"/>
  <c r="AB19" i="3"/>
  <c r="AB15" i="3"/>
  <c r="AB11" i="3"/>
  <c r="AD23" i="3"/>
  <c r="AD21" i="3"/>
  <c r="AD19" i="3"/>
  <c r="S17" i="3"/>
  <c r="AD11" i="3"/>
  <c r="S25" i="3"/>
  <c r="AL22" i="3"/>
  <c r="AB25" i="3"/>
  <c r="AD22" i="3"/>
  <c r="AD18" i="3"/>
  <c r="AD10" i="3"/>
  <c r="AC20" i="3"/>
  <c r="AL19" i="3"/>
  <c r="AC19" i="3"/>
  <c r="S19" i="3"/>
  <c r="AL15" i="3"/>
  <c r="AD15" i="3"/>
  <c r="AC15" i="3"/>
  <c r="S15" i="3"/>
  <c r="AL20" i="3"/>
  <c r="AB20" i="3"/>
  <c r="AD20" i="3"/>
  <c r="S20" i="3"/>
  <c r="AL12" i="3"/>
  <c r="AC12" i="3"/>
  <c r="AB12" i="3"/>
  <c r="AD12" i="3"/>
  <c r="AL26" i="3"/>
  <c r="AC26" i="3"/>
  <c r="AD26" i="3"/>
  <c r="AB26" i="3"/>
  <c r="AL16" i="3"/>
  <c r="AC16" i="3"/>
  <c r="AB16" i="3"/>
  <c r="AD16" i="3"/>
  <c r="S16" i="3"/>
  <c r="AL11" i="3"/>
  <c r="AC11" i="3"/>
  <c r="S11" i="3"/>
  <c r="AL23" i="3"/>
  <c r="AC23" i="3"/>
  <c r="S23" i="3"/>
  <c r="AL7" i="3"/>
  <c r="AC7" i="3"/>
  <c r="AB7" i="3"/>
  <c r="AD7" i="3"/>
  <c r="S7" i="3"/>
  <c r="AC22" i="3"/>
  <c r="S22" i="3"/>
  <c r="AL13" i="3"/>
  <c r="AC13" i="3"/>
  <c r="AB13" i="3"/>
  <c r="AD13" i="3"/>
  <c r="S13" i="3"/>
  <c r="AL21" i="3"/>
  <c r="AC21" i="3"/>
  <c r="S21" i="3"/>
  <c r="AL8" i="3"/>
  <c r="AD8" i="3"/>
  <c r="AB8" i="3"/>
  <c r="AC8" i="3"/>
  <c r="S8" i="3"/>
  <c r="AL24" i="3"/>
  <c r="AB24" i="3"/>
  <c r="AD24" i="3"/>
  <c r="AC24" i="3"/>
  <c r="S24" i="3"/>
  <c r="AD9" i="3"/>
  <c r="AE9" i="3" s="1"/>
  <c r="AB9" i="3"/>
  <c r="S9" i="3"/>
  <c r="AL14" i="3"/>
  <c r="AB14" i="3"/>
  <c r="AD14" i="3"/>
  <c r="AC14" i="3"/>
  <c r="S14" i="3"/>
  <c r="AL18" i="3"/>
  <c r="AB18" i="3"/>
  <c r="AC18" i="3"/>
  <c r="S18" i="3"/>
  <c r="AL17" i="3"/>
  <c r="AC17" i="3"/>
  <c r="AB17" i="3"/>
  <c r="AD17" i="3"/>
  <c r="AL10" i="3"/>
  <c r="AC10" i="3"/>
  <c r="S10" i="3"/>
  <c r="S26" i="3"/>
  <c r="J28" i="24"/>
  <c r="F28" i="24"/>
  <c r="H28" i="24"/>
  <c r="AE16" i="3" l="1"/>
  <c r="AE10" i="3"/>
  <c r="AE22" i="3"/>
  <c r="AE19" i="3"/>
  <c r="AE25" i="3"/>
  <c r="AE17" i="3"/>
  <c r="AE11" i="3"/>
  <c r="AE24" i="3"/>
  <c r="AE21" i="3"/>
  <c r="AE23" i="3"/>
  <c r="AE14" i="3"/>
  <c r="AE12" i="3"/>
  <c r="AE20" i="3"/>
  <c r="AE18" i="3"/>
  <c r="AE7" i="3"/>
  <c r="AE15" i="3"/>
  <c r="AE26" i="3"/>
  <c r="AE13" i="3"/>
  <c r="AE8" i="3"/>
  <c r="D58" i="19" l="1"/>
  <c r="N27" i="22"/>
  <c r="D18" i="1" l="1"/>
  <c r="E18" i="1"/>
  <c r="F18" i="1"/>
  <c r="G18" i="1"/>
  <c r="H18" i="1"/>
  <c r="I18" i="1"/>
  <c r="J18" i="1"/>
  <c r="K18" i="1"/>
  <c r="L18" i="1"/>
  <c r="M18" i="1"/>
  <c r="N18" i="1"/>
  <c r="O18" i="1"/>
  <c r="P18" i="1"/>
  <c r="T18" i="1"/>
  <c r="U18" i="1"/>
  <c r="V18" i="1"/>
  <c r="W18" i="1"/>
  <c r="X18" i="1"/>
  <c r="Y18" i="1"/>
  <c r="C18" i="1"/>
  <c r="D54" i="19"/>
  <c r="D51" i="19"/>
  <c r="D48" i="19"/>
  <c r="D45" i="19"/>
  <c r="D42" i="19"/>
  <c r="D39" i="19"/>
  <c r="D36" i="19"/>
  <c r="D33" i="19"/>
  <c r="D30" i="19"/>
  <c r="D27" i="19"/>
  <c r="D24" i="19"/>
  <c r="D21" i="19"/>
  <c r="D18" i="19"/>
  <c r="D15" i="19"/>
  <c r="D12" i="19"/>
  <c r="D25" i="23" l="1"/>
  <c r="E25" i="23"/>
  <c r="F25" i="23"/>
  <c r="G25" i="23"/>
  <c r="H25" i="23"/>
  <c r="J25" i="23"/>
  <c r="K25" i="23"/>
  <c r="AJ12" i="2"/>
  <c r="AJ11" i="11"/>
  <c r="Z11" i="4"/>
  <c r="AJ8" i="1"/>
  <c r="Q9" i="12"/>
  <c r="R9" i="12"/>
  <c r="C11" i="12"/>
  <c r="D11" i="12"/>
  <c r="E11" i="12"/>
  <c r="F11" i="12"/>
  <c r="G11" i="12"/>
  <c r="H11" i="12"/>
  <c r="I11" i="12"/>
  <c r="J11" i="12"/>
  <c r="K11" i="12"/>
  <c r="L11" i="12"/>
  <c r="M11" i="12"/>
  <c r="N11" i="12"/>
  <c r="O11" i="12"/>
  <c r="P11" i="12"/>
  <c r="T11" i="12"/>
  <c r="U11" i="12"/>
  <c r="V11" i="12"/>
  <c r="W11" i="12"/>
  <c r="X11" i="12"/>
  <c r="Y11" i="12"/>
  <c r="I25" i="23" l="1"/>
  <c r="AK8" i="15"/>
  <c r="AK9" i="15"/>
  <c r="AK10" i="15"/>
  <c r="AK11" i="15"/>
  <c r="AK12" i="15"/>
  <c r="AK13" i="15"/>
  <c r="AK14" i="15"/>
  <c r="AK15" i="15"/>
  <c r="AK16" i="15"/>
  <c r="AK18" i="15"/>
  <c r="AK19" i="15"/>
  <c r="AK20" i="15"/>
  <c r="AK21" i="15"/>
  <c r="AK22" i="15"/>
  <c r="AJ8" i="15"/>
  <c r="AJ9" i="15"/>
  <c r="AL9" i="15" s="1"/>
  <c r="AJ10" i="15"/>
  <c r="AJ11" i="15"/>
  <c r="AJ12" i="15"/>
  <c r="AJ13" i="15"/>
  <c r="AJ14" i="15"/>
  <c r="AJ15" i="15"/>
  <c r="AJ16" i="15"/>
  <c r="AJ18" i="15"/>
  <c r="AJ19" i="15"/>
  <c r="AJ20" i="15"/>
  <c r="AJ21" i="15"/>
  <c r="AJ22" i="15"/>
  <c r="AJ23" i="15"/>
  <c r="AL8" i="15" l="1"/>
  <c r="AL22" i="15"/>
  <c r="AL10" i="15"/>
  <c r="AL21" i="15"/>
  <c r="AL20" i="15"/>
  <c r="AL19" i="15"/>
  <c r="AL18" i="15"/>
  <c r="AL16" i="15"/>
  <c r="AL15" i="15"/>
  <c r="AL14" i="15"/>
  <c r="AL13" i="15"/>
  <c r="AL12" i="15"/>
  <c r="AL11" i="15"/>
  <c r="D29" i="3"/>
  <c r="E29" i="3"/>
  <c r="F29" i="3"/>
  <c r="G29" i="3"/>
  <c r="H29" i="3"/>
  <c r="I29" i="3"/>
  <c r="J29" i="3"/>
  <c r="K29" i="3"/>
  <c r="L29" i="3"/>
  <c r="M29" i="3"/>
  <c r="N29" i="3"/>
  <c r="O29" i="3"/>
  <c r="P29" i="3"/>
  <c r="C29" i="3" l="1"/>
  <c r="AK25" i="3"/>
  <c r="AK27" i="3"/>
  <c r="AK28" i="3"/>
  <c r="AJ25" i="3"/>
  <c r="AJ27" i="3"/>
  <c r="AJ28" i="3"/>
  <c r="AA27" i="3"/>
  <c r="AA28" i="3"/>
  <c r="Z27" i="3"/>
  <c r="AB27" i="3" s="1"/>
  <c r="Z28" i="3"/>
  <c r="AB28" i="3" s="1"/>
  <c r="R27" i="3"/>
  <c r="R28" i="3"/>
  <c r="Q27" i="3"/>
  <c r="Q28" i="3"/>
  <c r="AD28" i="3" l="1"/>
  <c r="AC28" i="3"/>
  <c r="AE28" i="3" s="1"/>
  <c r="AC27" i="3"/>
  <c r="AL28" i="3"/>
  <c r="AL27" i="3"/>
  <c r="S28" i="3"/>
  <c r="AD27" i="3"/>
  <c r="AE27" i="3" s="1"/>
  <c r="S27" i="3"/>
  <c r="AL25" i="3"/>
  <c r="AD58" i="19" l="1"/>
  <c r="D15" i="24" l="1"/>
  <c r="D25" i="24" s="1"/>
  <c r="D16" i="24"/>
  <c r="D26" i="24" s="1"/>
  <c r="AD60" i="19"/>
  <c r="F58" i="19"/>
  <c r="G58" i="19"/>
  <c r="H58" i="19"/>
  <c r="I58" i="19"/>
  <c r="J58" i="19"/>
  <c r="K58" i="19"/>
  <c r="L58" i="19"/>
  <c r="M58" i="19"/>
  <c r="N58" i="19"/>
  <c r="O58" i="19"/>
  <c r="P58" i="19"/>
  <c r="Q58" i="19"/>
  <c r="R58" i="19"/>
  <c r="S58" i="19"/>
  <c r="C15" i="24" s="1"/>
  <c r="C25" i="24" s="1"/>
  <c r="T58" i="19"/>
  <c r="C16" i="24" s="1"/>
  <c r="C26" i="24" s="1"/>
  <c r="U58" i="19"/>
  <c r="V58" i="19"/>
  <c r="W58" i="19"/>
  <c r="W60" i="19" s="1"/>
  <c r="X58" i="19"/>
  <c r="Y58" i="19"/>
  <c r="Z58" i="19"/>
  <c r="AA58" i="19"/>
  <c r="AB58" i="19"/>
  <c r="AC58" i="19"/>
  <c r="AE58" i="19"/>
  <c r="AF58" i="19"/>
  <c r="E58" i="19"/>
  <c r="D59" i="19"/>
  <c r="C28" i="24" l="1"/>
  <c r="D28" i="24"/>
  <c r="K15" i="24"/>
  <c r="G15" i="24"/>
  <c r="I15" i="24"/>
  <c r="K16" i="24"/>
  <c r="G16" i="24"/>
  <c r="I16" i="24"/>
  <c r="G21" i="24"/>
  <c r="I21" i="24"/>
  <c r="K21" i="24"/>
  <c r="K20" i="24"/>
  <c r="G20" i="24"/>
  <c r="I20" i="24"/>
  <c r="E16" i="24"/>
  <c r="E26" i="24" s="1"/>
  <c r="E15" i="24"/>
  <c r="E25" i="24" s="1"/>
  <c r="C18" i="24"/>
  <c r="O60" i="19"/>
  <c r="D18" i="24"/>
  <c r="D60" i="19"/>
  <c r="X60" i="19"/>
  <c r="N60" i="19"/>
  <c r="M60" i="19"/>
  <c r="AA60" i="19"/>
  <c r="U60" i="19"/>
  <c r="L60" i="19"/>
  <c r="I60" i="19"/>
  <c r="Z60" i="19"/>
  <c r="Y60" i="19"/>
  <c r="K60" i="19"/>
  <c r="E60" i="19"/>
  <c r="V60" i="19"/>
  <c r="J60" i="19"/>
  <c r="AF60" i="19"/>
  <c r="T60" i="19"/>
  <c r="H60" i="19"/>
  <c r="AE60" i="19"/>
  <c r="S60" i="19"/>
  <c r="G60" i="19"/>
  <c r="R60" i="19"/>
  <c r="F60" i="19"/>
  <c r="AC60" i="19"/>
  <c r="Q60" i="19"/>
  <c r="AB60" i="19"/>
  <c r="P60" i="19"/>
  <c r="M22" i="20"/>
  <c r="E28" i="24" l="1"/>
  <c r="K26" i="24"/>
  <c r="I26" i="24"/>
  <c r="G26" i="24"/>
  <c r="K18" i="24"/>
  <c r="G18" i="24"/>
  <c r="I18" i="24"/>
  <c r="I25" i="24"/>
  <c r="K25" i="24"/>
  <c r="G25" i="24"/>
  <c r="I23" i="24"/>
  <c r="G23" i="24"/>
  <c r="K23" i="24"/>
  <c r="E18" i="24"/>
  <c r="R9" i="2"/>
  <c r="Q9" i="2"/>
  <c r="AK9" i="7"/>
  <c r="AJ9" i="7"/>
  <c r="AA9" i="7"/>
  <c r="Z9" i="7"/>
  <c r="R8" i="7"/>
  <c r="R9" i="7"/>
  <c r="Q8" i="7"/>
  <c r="Q9" i="7"/>
  <c r="AK8" i="20"/>
  <c r="AK9" i="20"/>
  <c r="AK10" i="20"/>
  <c r="AJ8" i="20"/>
  <c r="AJ9" i="20"/>
  <c r="AJ10" i="20"/>
  <c r="K28" i="24" l="1"/>
  <c r="I28" i="24"/>
  <c r="G28" i="24"/>
  <c r="AL10" i="20"/>
  <c r="AC9" i="7"/>
  <c r="S8" i="7"/>
  <c r="AD9" i="7"/>
  <c r="AB9" i="7"/>
  <c r="AL9" i="20"/>
  <c r="AL8" i="20"/>
  <c r="AL9" i="7"/>
  <c r="S9" i="7"/>
  <c r="C13" i="6"/>
  <c r="AE9" i="7" l="1"/>
  <c r="Z7" i="12"/>
  <c r="AK23" i="15"/>
  <c r="AL23" i="15" s="1"/>
  <c r="AA23" i="15"/>
  <c r="Z23" i="15"/>
  <c r="AC23" i="15" s="1"/>
  <c r="Z16" i="15"/>
  <c r="AA16" i="15"/>
  <c r="R16" i="15"/>
  <c r="Q16" i="15"/>
  <c r="AB16" i="15" l="1"/>
  <c r="AC16" i="15"/>
  <c r="AB23" i="15"/>
  <c r="S16" i="15"/>
  <c r="AD16" i="15"/>
  <c r="AD23" i="15"/>
  <c r="AE23" i="15" s="1"/>
  <c r="AK16" i="5"/>
  <c r="AJ16" i="5"/>
  <c r="AA16" i="5"/>
  <c r="Z16" i="5"/>
  <c r="AC16" i="5" s="1"/>
  <c r="AK15" i="5"/>
  <c r="AJ15" i="5"/>
  <c r="AA15" i="5"/>
  <c r="Z15" i="5"/>
  <c r="AD15" i="5" l="1"/>
  <c r="AL15" i="5"/>
  <c r="AB15" i="5"/>
  <c r="AC15" i="5"/>
  <c r="AL16" i="5"/>
  <c r="AB16" i="5"/>
  <c r="AD16" i="5"/>
  <c r="AE16" i="5" s="1"/>
  <c r="AE16" i="15"/>
  <c r="AE15" i="5" l="1"/>
  <c r="Z10" i="9"/>
  <c r="Z8" i="9"/>
  <c r="Z9" i="9"/>
  <c r="AA9" i="2"/>
  <c r="Z9" i="2"/>
  <c r="Z10" i="2"/>
  <c r="F21" i="22"/>
  <c r="H21" i="22"/>
  <c r="J21" i="22"/>
  <c r="L21" i="22"/>
  <c r="N21" i="22"/>
  <c r="D21" i="22"/>
  <c r="M14" i="10"/>
  <c r="E24" i="16"/>
  <c r="F24" i="16"/>
  <c r="G24" i="16"/>
  <c r="H24" i="16"/>
  <c r="I24" i="16"/>
  <c r="J24" i="16"/>
  <c r="K24" i="16"/>
  <c r="L24" i="16"/>
  <c r="M24" i="16"/>
  <c r="N24" i="16"/>
  <c r="O24" i="16"/>
  <c r="P24" i="16"/>
  <c r="Q24" i="16"/>
  <c r="R24" i="16"/>
  <c r="S24" i="16"/>
  <c r="T24" i="16"/>
  <c r="U24" i="16"/>
  <c r="V24" i="16"/>
  <c r="W24" i="16"/>
  <c r="X24" i="16"/>
  <c r="Y24" i="16"/>
  <c r="Z24" i="16"/>
  <c r="AA24" i="16"/>
  <c r="AB24" i="16"/>
  <c r="AC24" i="16"/>
  <c r="AD24" i="16"/>
  <c r="AE24" i="16"/>
  <c r="AF24" i="16"/>
  <c r="AG24" i="16"/>
  <c r="AH24" i="16"/>
  <c r="AI24" i="16"/>
  <c r="AJ24" i="16"/>
  <c r="AK24" i="16"/>
  <c r="AL24" i="16"/>
  <c r="AM24" i="16"/>
  <c r="AA22" i="15"/>
  <c r="Z22" i="15"/>
  <c r="AC22" i="15" s="1"/>
  <c r="C26" i="15"/>
  <c r="AJ14" i="5"/>
  <c r="D9" i="19"/>
  <c r="E31" i="3"/>
  <c r="F31" i="3"/>
  <c r="G31" i="3"/>
  <c r="H31" i="3"/>
  <c r="I31" i="3"/>
  <c r="J31" i="3"/>
  <c r="K31" i="3"/>
  <c r="L31" i="3"/>
  <c r="M31" i="3"/>
  <c r="N31" i="3"/>
  <c r="O31" i="3"/>
  <c r="P31" i="3"/>
  <c r="T29" i="3"/>
  <c r="U29" i="3"/>
  <c r="V29" i="3"/>
  <c r="V31" i="3" s="1"/>
  <c r="W29" i="3"/>
  <c r="W31" i="3" s="1"/>
  <c r="X29" i="3"/>
  <c r="X31" i="3" s="1"/>
  <c r="Y29" i="3"/>
  <c r="Y31" i="3" s="1"/>
  <c r="AF29" i="3"/>
  <c r="AG29" i="3"/>
  <c r="AH29" i="3"/>
  <c r="AH31" i="3" s="1"/>
  <c r="AI29" i="3"/>
  <c r="AI31" i="3" s="1"/>
  <c r="C25" i="23"/>
  <c r="N23" i="22" l="1"/>
  <c r="N29" i="22"/>
  <c r="J23" i="22"/>
  <c r="J29" i="22"/>
  <c r="H23" i="22"/>
  <c r="H29" i="22"/>
  <c r="D23" i="22"/>
  <c r="D29" i="22"/>
  <c r="F23" i="22"/>
  <c r="F29" i="22"/>
  <c r="L23" i="22"/>
  <c r="L29" i="22"/>
  <c r="AB9" i="2"/>
  <c r="C23" i="22"/>
  <c r="C29" i="22"/>
  <c r="AG31" i="3"/>
  <c r="AK29" i="3"/>
  <c r="AF31" i="3"/>
  <c r="AJ29" i="3"/>
  <c r="U31" i="3"/>
  <c r="AA29" i="3"/>
  <c r="T31" i="3"/>
  <c r="Z29" i="3"/>
  <c r="Q29" i="3"/>
  <c r="Q31" i="3" s="1"/>
  <c r="D31" i="3"/>
  <c r="R29" i="3"/>
  <c r="AB22" i="15"/>
  <c r="AD22" i="15"/>
  <c r="AE22" i="15" s="1"/>
  <c r="M20" i="7"/>
  <c r="C26" i="16"/>
  <c r="AG15" i="9"/>
  <c r="AG17" i="9" s="1"/>
  <c r="AH15" i="9"/>
  <c r="AH17" i="9" s="1"/>
  <c r="AI15" i="9"/>
  <c r="AI17" i="9" s="1"/>
  <c r="AF15" i="9"/>
  <c r="AF17" i="9" s="1"/>
  <c r="AK7" i="9"/>
  <c r="AK8" i="9"/>
  <c r="AK9" i="9"/>
  <c r="AK10" i="9"/>
  <c r="AK11" i="9"/>
  <c r="AJ7" i="9"/>
  <c r="AJ11" i="9"/>
  <c r="AG15" i="2"/>
  <c r="AG17" i="2" s="1"/>
  <c r="AH15" i="2"/>
  <c r="AH17" i="2" s="1"/>
  <c r="AI15" i="2"/>
  <c r="AI17" i="2" s="1"/>
  <c r="AF15" i="2"/>
  <c r="AF17" i="2" s="1"/>
  <c r="AK8" i="2"/>
  <c r="AK9" i="2"/>
  <c r="AK10" i="2"/>
  <c r="AK11" i="2"/>
  <c r="AK12" i="2"/>
  <c r="AJ8" i="2"/>
  <c r="AJ9" i="2"/>
  <c r="AJ10" i="2"/>
  <c r="AJ11" i="2"/>
  <c r="AK7" i="2"/>
  <c r="AJ7" i="2"/>
  <c r="AC9" i="2"/>
  <c r="R8" i="2"/>
  <c r="AD9" i="2"/>
  <c r="AK8" i="7"/>
  <c r="AJ8" i="7"/>
  <c r="AK7" i="7"/>
  <c r="AJ7" i="7"/>
  <c r="AH12" i="7"/>
  <c r="AH14" i="7" s="1"/>
  <c r="AI12" i="7"/>
  <c r="AI14" i="7" s="1"/>
  <c r="AG15" i="11"/>
  <c r="AG17" i="11" s="1"/>
  <c r="AH15" i="11"/>
  <c r="AH17" i="11" s="1"/>
  <c r="AI15" i="11"/>
  <c r="AI17" i="11" s="1"/>
  <c r="AF15" i="11"/>
  <c r="AF17" i="11" s="1"/>
  <c r="AK8" i="11"/>
  <c r="AK9" i="11"/>
  <c r="AK10" i="11"/>
  <c r="AK11" i="11"/>
  <c r="AJ8" i="11"/>
  <c r="AJ9" i="11"/>
  <c r="AK7" i="11"/>
  <c r="AJ7" i="11"/>
  <c r="AG17" i="4"/>
  <c r="AG19" i="4" s="1"/>
  <c r="AH17" i="4"/>
  <c r="AH19" i="4" s="1"/>
  <c r="AI17" i="4"/>
  <c r="AI19" i="4" s="1"/>
  <c r="AF17" i="4"/>
  <c r="AF19" i="4" s="1"/>
  <c r="AK8" i="4"/>
  <c r="AK9" i="4"/>
  <c r="AK10" i="4"/>
  <c r="AK11" i="4"/>
  <c r="AK12" i="4"/>
  <c r="AJ9" i="4"/>
  <c r="AJ10" i="4"/>
  <c r="AJ11" i="4"/>
  <c r="AK7" i="4"/>
  <c r="AJ7" i="4"/>
  <c r="Q11" i="4"/>
  <c r="AK7" i="20"/>
  <c r="AG14" i="20"/>
  <c r="AG16" i="20" s="1"/>
  <c r="AH14" i="20"/>
  <c r="AH16" i="20" s="1"/>
  <c r="AI14" i="20"/>
  <c r="AI16" i="20" s="1"/>
  <c r="AF14" i="20"/>
  <c r="AF16" i="20" s="1"/>
  <c r="AK8" i="21"/>
  <c r="AK9" i="21"/>
  <c r="AJ8" i="21"/>
  <c r="AJ9" i="21"/>
  <c r="AG12" i="21"/>
  <c r="AG14" i="21" s="1"/>
  <c r="AH12" i="21"/>
  <c r="AH14" i="21" s="1"/>
  <c r="AI12" i="21"/>
  <c r="AI14" i="21" s="1"/>
  <c r="AF12" i="21"/>
  <c r="AF14" i="21" s="1"/>
  <c r="AK8" i="13"/>
  <c r="AK9" i="13"/>
  <c r="AK10" i="13"/>
  <c r="AK11" i="13"/>
  <c r="AK12" i="13"/>
  <c r="AK13" i="13"/>
  <c r="AK14" i="13"/>
  <c r="AK15" i="13"/>
  <c r="AK16" i="13"/>
  <c r="AK18" i="13"/>
  <c r="AL18" i="13" s="1"/>
  <c r="AJ8" i="13"/>
  <c r="AJ9" i="13"/>
  <c r="AJ10" i="13"/>
  <c r="AJ11" i="13"/>
  <c r="AJ12" i="13"/>
  <c r="AJ13" i="13"/>
  <c r="AJ14" i="13"/>
  <c r="AJ15" i="13"/>
  <c r="AJ16" i="13"/>
  <c r="AK7" i="13"/>
  <c r="AJ7" i="13"/>
  <c r="AG22" i="13"/>
  <c r="AG24" i="13" s="1"/>
  <c r="AH22" i="13"/>
  <c r="AH24" i="13" s="1"/>
  <c r="AI22" i="13"/>
  <c r="AI24" i="13" s="1"/>
  <c r="AF22" i="13"/>
  <c r="AF24" i="13" s="1"/>
  <c r="AG14" i="10"/>
  <c r="AG16" i="10" s="1"/>
  <c r="AH14" i="10"/>
  <c r="AH16" i="10" s="1"/>
  <c r="AI14" i="10"/>
  <c r="AI16" i="10" s="1"/>
  <c r="AF14" i="10"/>
  <c r="AF16" i="10" s="1"/>
  <c r="AK8" i="10"/>
  <c r="AK9" i="10"/>
  <c r="AK10" i="10"/>
  <c r="AJ8" i="10"/>
  <c r="AJ10" i="10"/>
  <c r="AK7" i="10"/>
  <c r="AJ7" i="10"/>
  <c r="AK8" i="1"/>
  <c r="AK9" i="1"/>
  <c r="AK10" i="1"/>
  <c r="AK11" i="1"/>
  <c r="AK12" i="1"/>
  <c r="AK13" i="1"/>
  <c r="AK14" i="1"/>
  <c r="AK15" i="1"/>
  <c r="AJ9" i="1"/>
  <c r="AJ10" i="1"/>
  <c r="AJ11" i="1"/>
  <c r="AJ12" i="1"/>
  <c r="AJ13" i="1"/>
  <c r="AJ14" i="1"/>
  <c r="AJ15" i="1"/>
  <c r="AJ7" i="1"/>
  <c r="AK7" i="1"/>
  <c r="AG18" i="1"/>
  <c r="AG20" i="1" s="1"/>
  <c r="AH18" i="1"/>
  <c r="AH20" i="1" s="1"/>
  <c r="AI18" i="1"/>
  <c r="AI20" i="1" s="1"/>
  <c r="AF18" i="1"/>
  <c r="AF20" i="1" s="1"/>
  <c r="AK7" i="14"/>
  <c r="AK8" i="14"/>
  <c r="AK9" i="14"/>
  <c r="AJ7" i="14"/>
  <c r="AJ8" i="14"/>
  <c r="AJ9" i="14"/>
  <c r="AG12" i="14"/>
  <c r="AG14" i="14" s="1"/>
  <c r="AH12" i="14"/>
  <c r="AH14" i="14" s="1"/>
  <c r="AI12" i="14"/>
  <c r="AI14" i="14" s="1"/>
  <c r="AF12" i="14"/>
  <c r="AF14" i="14" s="1"/>
  <c r="AK8" i="6"/>
  <c r="AK9" i="6"/>
  <c r="AK10" i="6"/>
  <c r="AJ8" i="6"/>
  <c r="AJ10" i="6"/>
  <c r="AK7" i="6"/>
  <c r="AJ7" i="6"/>
  <c r="AG13" i="6"/>
  <c r="AG15" i="6" s="1"/>
  <c r="AH13" i="6"/>
  <c r="AH15" i="6" s="1"/>
  <c r="AI13" i="6"/>
  <c r="AI15" i="6" s="1"/>
  <c r="AF13" i="6"/>
  <c r="AF15" i="6" s="1"/>
  <c r="AK7" i="12"/>
  <c r="AK8" i="12"/>
  <c r="AK9" i="12"/>
  <c r="AJ7" i="12"/>
  <c r="AJ8" i="12"/>
  <c r="AJ9" i="12"/>
  <c r="AG11" i="12"/>
  <c r="AG13" i="12" s="1"/>
  <c r="AH11" i="12"/>
  <c r="AH13" i="12" s="1"/>
  <c r="AI11" i="12"/>
  <c r="AI13" i="12" s="1"/>
  <c r="AF11" i="12"/>
  <c r="AF13" i="12" s="1"/>
  <c r="AK7" i="15"/>
  <c r="AJ7" i="15"/>
  <c r="AG28" i="15"/>
  <c r="AH28" i="15"/>
  <c r="AI28" i="15"/>
  <c r="AF28" i="15"/>
  <c r="R11" i="15"/>
  <c r="Q11" i="15"/>
  <c r="AK8" i="5"/>
  <c r="AK9" i="5"/>
  <c r="AK10" i="5"/>
  <c r="AK11" i="5"/>
  <c r="AK12" i="5"/>
  <c r="AK13" i="5"/>
  <c r="AK14" i="5"/>
  <c r="AJ8" i="5"/>
  <c r="AJ9" i="5"/>
  <c r="AJ11" i="5"/>
  <c r="AJ12" i="5"/>
  <c r="AJ13" i="5"/>
  <c r="AK7" i="5"/>
  <c r="AJ7" i="5"/>
  <c r="AI17" i="5"/>
  <c r="AI19" i="5" s="1"/>
  <c r="AH17" i="5"/>
  <c r="AH19" i="5" s="1"/>
  <c r="AG17" i="5"/>
  <c r="AG19" i="5" s="1"/>
  <c r="AF17" i="5"/>
  <c r="AF19" i="5" s="1"/>
  <c r="AL9" i="21" l="1"/>
  <c r="AL7" i="2"/>
  <c r="AL8" i="14"/>
  <c r="AJ26" i="15"/>
  <c r="AJ28" i="15" s="1"/>
  <c r="AL29" i="3"/>
  <c r="AB29" i="3"/>
  <c r="AD29" i="3"/>
  <c r="AC29" i="3"/>
  <c r="S29" i="3"/>
  <c r="AL7" i="4"/>
  <c r="AL12" i="4"/>
  <c r="AL7" i="20"/>
  <c r="AL14" i="20" s="1"/>
  <c r="AL16" i="20" s="1"/>
  <c r="AL11" i="2"/>
  <c r="AL10" i="4"/>
  <c r="AL9" i="4"/>
  <c r="AL7" i="7"/>
  <c r="AL8" i="7"/>
  <c r="AL11" i="11"/>
  <c r="AL8" i="11"/>
  <c r="AL16" i="13"/>
  <c r="AL14" i="13"/>
  <c r="AL13" i="13"/>
  <c r="AL12" i="13"/>
  <c r="AL11" i="13"/>
  <c r="AL10" i="13"/>
  <c r="AL9" i="13"/>
  <c r="AL8" i="13"/>
  <c r="AL7" i="13"/>
  <c r="AL7" i="10"/>
  <c r="AL8" i="6"/>
  <c r="AL9" i="5"/>
  <c r="AL10" i="9"/>
  <c r="AL12" i="2"/>
  <c r="AL10" i="2"/>
  <c r="AL9" i="2"/>
  <c r="S9" i="2"/>
  <c r="AL8" i="2"/>
  <c r="AK15" i="2"/>
  <c r="AK17" i="2" s="1"/>
  <c r="AL10" i="11"/>
  <c r="AL9" i="11"/>
  <c r="AJ15" i="11"/>
  <c r="AJ17" i="11" s="1"/>
  <c r="AL7" i="11"/>
  <c r="AL11" i="4"/>
  <c r="AK17" i="4"/>
  <c r="AK19" i="4" s="1"/>
  <c r="AL8" i="4"/>
  <c r="AL8" i="21"/>
  <c r="AL7" i="21"/>
  <c r="AL15" i="13"/>
  <c r="AL9" i="10"/>
  <c r="AL8" i="10"/>
  <c r="AL10" i="10"/>
  <c r="AK14" i="10"/>
  <c r="AK16" i="10" s="1"/>
  <c r="AL15" i="1"/>
  <c r="AL13" i="1"/>
  <c r="AL11" i="1"/>
  <c r="AL8" i="1"/>
  <c r="AL7" i="1"/>
  <c r="AL12" i="1"/>
  <c r="AL9" i="1"/>
  <c r="AL14" i="1"/>
  <c r="AJ18" i="1"/>
  <c r="AJ20" i="1" s="1"/>
  <c r="AL7" i="14"/>
  <c r="AJ12" i="14"/>
  <c r="AJ14" i="14" s="1"/>
  <c r="AK12" i="14"/>
  <c r="AK14" i="14" s="1"/>
  <c r="AL9" i="14"/>
  <c r="AL10" i="6"/>
  <c r="AK13" i="6"/>
  <c r="AK15" i="6" s="1"/>
  <c r="AL9" i="6"/>
  <c r="AL9" i="12"/>
  <c r="AL8" i="12"/>
  <c r="AL7" i="12"/>
  <c r="AL7" i="15"/>
  <c r="AK26" i="15"/>
  <c r="AK28" i="15" s="1"/>
  <c r="AL14" i="5"/>
  <c r="AL12" i="5"/>
  <c r="AL11" i="5"/>
  <c r="AJ17" i="5"/>
  <c r="AJ19" i="5" s="1"/>
  <c r="AL10" i="5"/>
  <c r="AL8" i="5"/>
  <c r="AL13" i="5"/>
  <c r="AK17" i="5"/>
  <c r="AK19" i="5" s="1"/>
  <c r="AL7" i="5"/>
  <c r="AJ31" i="3"/>
  <c r="AK31" i="3"/>
  <c r="AJ14" i="10"/>
  <c r="AJ16" i="10" s="1"/>
  <c r="AK15" i="11"/>
  <c r="AK17" i="11" s="1"/>
  <c r="AJ17" i="4"/>
  <c r="AJ19" i="4" s="1"/>
  <c r="AJ15" i="2"/>
  <c r="AJ17" i="2" s="1"/>
  <c r="AL9" i="9"/>
  <c r="AL8" i="9"/>
  <c r="AL7" i="6"/>
  <c r="AL7" i="9"/>
  <c r="AK11" i="12"/>
  <c r="AK13" i="12" s="1"/>
  <c r="AJ12" i="7"/>
  <c r="AJ14" i="7" s="1"/>
  <c r="AJ15" i="9"/>
  <c r="AJ17" i="9" s="1"/>
  <c r="AL10" i="1"/>
  <c r="AK12" i="21"/>
  <c r="AK14" i="21" s="1"/>
  <c r="AJ14" i="20"/>
  <c r="AJ16" i="20" s="1"/>
  <c r="AK15" i="9"/>
  <c r="AK17" i="9" s="1"/>
  <c r="AL11" i="9"/>
  <c r="AE9" i="2"/>
  <c r="AK12" i="7"/>
  <c r="AK14" i="7" s="1"/>
  <c r="AK14" i="20"/>
  <c r="AK16" i="20" s="1"/>
  <c r="AJ12" i="21"/>
  <c r="AJ14" i="21" s="1"/>
  <c r="AK22" i="13"/>
  <c r="AK24" i="13" s="1"/>
  <c r="AJ22" i="13"/>
  <c r="AJ24" i="13" s="1"/>
  <c r="AK18" i="1"/>
  <c r="AK20" i="1" s="1"/>
  <c r="AJ13" i="6"/>
  <c r="AJ15" i="6" s="1"/>
  <c r="AJ11" i="12"/>
  <c r="AJ13" i="12" s="1"/>
  <c r="AL26" i="15" l="1"/>
  <c r="AL28" i="15" s="1"/>
  <c r="AE29" i="3"/>
  <c r="AL12" i="7"/>
  <c r="AL14" i="7" s="1"/>
  <c r="AL22" i="13"/>
  <c r="AL24" i="13" s="1"/>
  <c r="AL14" i="10"/>
  <c r="AL16" i="10" s="1"/>
  <c r="AL15" i="2"/>
  <c r="AL17" i="2" s="1"/>
  <c r="AL15" i="11"/>
  <c r="AL17" i="11" s="1"/>
  <c r="AL17" i="4"/>
  <c r="AL19" i="4" s="1"/>
  <c r="AL12" i="21"/>
  <c r="AL14" i="21" s="1"/>
  <c r="AL18" i="1"/>
  <c r="AL20" i="1" s="1"/>
  <c r="AL12" i="14"/>
  <c r="AL14" i="14" s="1"/>
  <c r="AL13" i="6"/>
  <c r="AL15" i="6" s="1"/>
  <c r="AL11" i="12"/>
  <c r="AL13" i="12" s="1"/>
  <c r="AL17" i="5"/>
  <c r="AL19" i="5" s="1"/>
  <c r="AL31" i="3"/>
  <c r="AL15" i="9"/>
  <c r="AL17" i="9" s="1"/>
  <c r="C31" i="3"/>
  <c r="E26" i="16"/>
  <c r="F26" i="16"/>
  <c r="G26" i="16"/>
  <c r="H26" i="16"/>
  <c r="I26" i="16"/>
  <c r="J26" i="16"/>
  <c r="K26" i="16"/>
  <c r="L26" i="16"/>
  <c r="M26" i="16"/>
  <c r="N26" i="16"/>
  <c r="O26" i="16"/>
  <c r="P26" i="16"/>
  <c r="Q26" i="16"/>
  <c r="R26" i="16"/>
  <c r="S26" i="16"/>
  <c r="T26" i="16"/>
  <c r="U26" i="16"/>
  <c r="V26" i="16"/>
  <c r="W26" i="16"/>
  <c r="X26" i="16"/>
  <c r="Y26" i="16"/>
  <c r="Z26" i="16"/>
  <c r="AA26" i="16"/>
  <c r="AB26" i="16"/>
  <c r="AC26" i="16"/>
  <c r="AD26" i="16"/>
  <c r="AE26" i="16"/>
  <c r="AF26" i="16"/>
  <c r="R31" i="3" l="1"/>
  <c r="AA31" i="3"/>
  <c r="Z31" i="3"/>
  <c r="AC31" i="3" l="1"/>
  <c r="AB31" i="3"/>
  <c r="S31" i="3"/>
  <c r="AD31" i="3"/>
  <c r="Z19" i="15"/>
  <c r="AA19" i="15"/>
  <c r="C15" i="6"/>
  <c r="D13" i="6"/>
  <c r="D15" i="6" s="1"/>
  <c r="E13" i="6"/>
  <c r="E15" i="6" s="1"/>
  <c r="F13" i="6"/>
  <c r="F15" i="6" s="1"/>
  <c r="G13" i="6"/>
  <c r="G15" i="6" s="1"/>
  <c r="H13" i="6"/>
  <c r="H15" i="6" s="1"/>
  <c r="I13" i="6"/>
  <c r="I15" i="6" s="1"/>
  <c r="J13" i="6"/>
  <c r="J15" i="6" s="1"/>
  <c r="K13" i="6"/>
  <c r="K15" i="6" s="1"/>
  <c r="L13" i="6"/>
  <c r="L15" i="6" s="1"/>
  <c r="M13" i="6"/>
  <c r="M15" i="6" s="1"/>
  <c r="N13" i="6"/>
  <c r="N15" i="6" s="1"/>
  <c r="O13" i="6"/>
  <c r="O15" i="6" s="1"/>
  <c r="P13" i="6"/>
  <c r="P15" i="6" s="1"/>
  <c r="T13" i="6"/>
  <c r="T15" i="6" s="1"/>
  <c r="U13" i="6"/>
  <c r="U15" i="6" s="1"/>
  <c r="V13" i="6"/>
  <c r="V15" i="6" s="1"/>
  <c r="W13" i="6"/>
  <c r="W15" i="6" s="1"/>
  <c r="X13" i="6"/>
  <c r="X15" i="6" s="1"/>
  <c r="Y13" i="6"/>
  <c r="Y15" i="6" s="1"/>
  <c r="AE31" i="3" l="1"/>
  <c r="AB19" i="15"/>
  <c r="AD19" i="15"/>
  <c r="AC19" i="15"/>
  <c r="AE19" i="15" l="1"/>
  <c r="AA10" i="2"/>
  <c r="R10" i="2"/>
  <c r="Q10" i="2"/>
  <c r="AC10" i="2" l="1"/>
  <c r="AB10" i="2"/>
  <c r="AD10" i="2"/>
  <c r="S10" i="2"/>
  <c r="Q10" i="20"/>
  <c r="D12" i="21"/>
  <c r="D14" i="21" s="1"/>
  <c r="E12" i="21"/>
  <c r="E14" i="21" s="1"/>
  <c r="F12" i="21"/>
  <c r="F14" i="21" s="1"/>
  <c r="G12" i="21"/>
  <c r="G14" i="21" s="1"/>
  <c r="H12" i="21"/>
  <c r="H14" i="21" s="1"/>
  <c r="I12" i="21"/>
  <c r="I14" i="21" s="1"/>
  <c r="J12" i="21"/>
  <c r="J14" i="21" s="1"/>
  <c r="K12" i="21"/>
  <c r="K14" i="21" s="1"/>
  <c r="L12" i="21"/>
  <c r="L14" i="21" s="1"/>
  <c r="M12" i="21"/>
  <c r="M14" i="21" s="1"/>
  <c r="N12" i="21"/>
  <c r="N14" i="21" s="1"/>
  <c r="O12" i="21"/>
  <c r="O14" i="21" s="1"/>
  <c r="P12" i="21"/>
  <c r="P14" i="21" s="1"/>
  <c r="T12" i="21"/>
  <c r="T14" i="21" s="1"/>
  <c r="U12" i="21"/>
  <c r="U14" i="21" s="1"/>
  <c r="V12" i="21"/>
  <c r="V14" i="21" s="1"/>
  <c r="W12" i="21"/>
  <c r="W14" i="21" s="1"/>
  <c r="X12" i="21"/>
  <c r="X14" i="21" s="1"/>
  <c r="Y12" i="21"/>
  <c r="Y14" i="21" s="1"/>
  <c r="C12" i="21"/>
  <c r="C14" i="21" s="1"/>
  <c r="AA8" i="21"/>
  <c r="AA9" i="21"/>
  <c r="Z8" i="21"/>
  <c r="Z9" i="21"/>
  <c r="R8" i="21"/>
  <c r="R9" i="21"/>
  <c r="Q8" i="21"/>
  <c r="Q9" i="21"/>
  <c r="AA7" i="21"/>
  <c r="Z7" i="21"/>
  <c r="R7" i="21"/>
  <c r="Q7" i="21"/>
  <c r="AE10" i="2" l="1"/>
  <c r="S7" i="21"/>
  <c r="AB8" i="21"/>
  <c r="AC8" i="21"/>
  <c r="AB9" i="21"/>
  <c r="AD9" i="21"/>
  <c r="S9" i="21"/>
  <c r="Q12" i="21"/>
  <c r="Q14" i="21" s="1"/>
  <c r="AB7" i="21"/>
  <c r="AC9" i="21"/>
  <c r="S8" i="21"/>
  <c r="AA12" i="21"/>
  <c r="AA14" i="21" s="1"/>
  <c r="R12" i="21"/>
  <c r="R14" i="21" s="1"/>
  <c r="AC7" i="21"/>
  <c r="AD8" i="21"/>
  <c r="Z12" i="21"/>
  <c r="Z14" i="21" s="1"/>
  <c r="AD7" i="21"/>
  <c r="D15" i="9"/>
  <c r="E15" i="9"/>
  <c r="F15" i="9"/>
  <c r="G15" i="9"/>
  <c r="H15" i="9"/>
  <c r="I15" i="9"/>
  <c r="J15" i="9"/>
  <c r="K15" i="9"/>
  <c r="L15" i="9"/>
  <c r="M15" i="9"/>
  <c r="N15" i="9"/>
  <c r="O15" i="9"/>
  <c r="P15" i="9"/>
  <c r="T15" i="9"/>
  <c r="U15" i="9"/>
  <c r="V15" i="9"/>
  <c r="W15" i="9"/>
  <c r="X15" i="9"/>
  <c r="Y15" i="9"/>
  <c r="C15" i="9"/>
  <c r="D15" i="2"/>
  <c r="E15" i="2"/>
  <c r="F15" i="2"/>
  <c r="G15" i="2"/>
  <c r="H15" i="2"/>
  <c r="I15" i="2"/>
  <c r="J15" i="2"/>
  <c r="K15" i="2"/>
  <c r="L15" i="2"/>
  <c r="M15" i="2"/>
  <c r="N15" i="2"/>
  <c r="O15" i="2"/>
  <c r="P15" i="2"/>
  <c r="T15" i="2"/>
  <c r="U15" i="2"/>
  <c r="V15" i="2"/>
  <c r="W15" i="2"/>
  <c r="X15" i="2"/>
  <c r="Y15" i="2"/>
  <c r="C15" i="2"/>
  <c r="D12" i="7"/>
  <c r="F12" i="7"/>
  <c r="H12" i="7"/>
  <c r="J12" i="7" s="1"/>
  <c r="L12" i="7" s="1"/>
  <c r="N12" i="7" s="1"/>
  <c r="P12" i="7" s="1"/>
  <c r="C12" i="7"/>
  <c r="E12" i="7" s="1"/>
  <c r="G12" i="7" s="1"/>
  <c r="I12" i="7" s="1"/>
  <c r="K12" i="7" s="1"/>
  <c r="M12" i="7" s="1"/>
  <c r="O12" i="7" s="1"/>
  <c r="D17" i="5"/>
  <c r="E17" i="5"/>
  <c r="F17" i="5"/>
  <c r="G17" i="5"/>
  <c r="H17" i="5"/>
  <c r="I17" i="5"/>
  <c r="J17" i="5"/>
  <c r="K17" i="5"/>
  <c r="L17" i="5"/>
  <c r="M17" i="5"/>
  <c r="N17" i="5"/>
  <c r="O17" i="5"/>
  <c r="P17" i="5"/>
  <c r="T17" i="5"/>
  <c r="U17" i="5"/>
  <c r="V17" i="5"/>
  <c r="W17" i="5"/>
  <c r="X17" i="5"/>
  <c r="Y17" i="5"/>
  <c r="C17" i="5"/>
  <c r="D14" i="10"/>
  <c r="E14" i="10"/>
  <c r="F14" i="10"/>
  <c r="G14" i="10"/>
  <c r="H14" i="10"/>
  <c r="I14" i="10"/>
  <c r="J14" i="10"/>
  <c r="K14" i="10"/>
  <c r="L14" i="10"/>
  <c r="N14" i="10"/>
  <c r="O14" i="10"/>
  <c r="O16" i="10" s="1"/>
  <c r="P14" i="10"/>
  <c r="T14" i="10"/>
  <c r="U14" i="10"/>
  <c r="V14" i="10"/>
  <c r="W14" i="10"/>
  <c r="X14" i="10"/>
  <c r="Y14" i="10"/>
  <c r="C14" i="10"/>
  <c r="D12" i="14"/>
  <c r="E12" i="14"/>
  <c r="F12" i="14"/>
  <c r="G12" i="14"/>
  <c r="H12" i="14"/>
  <c r="I12" i="14"/>
  <c r="J12" i="14"/>
  <c r="K12" i="14"/>
  <c r="L12" i="14"/>
  <c r="M12" i="14"/>
  <c r="N12" i="14"/>
  <c r="O12" i="14"/>
  <c r="P12" i="14"/>
  <c r="T12" i="14"/>
  <c r="U12" i="14"/>
  <c r="V12" i="14"/>
  <c r="W12" i="14"/>
  <c r="X12" i="14"/>
  <c r="Y12" i="14"/>
  <c r="C12" i="14"/>
  <c r="D15" i="11"/>
  <c r="E15" i="11"/>
  <c r="F15" i="11"/>
  <c r="G15" i="11"/>
  <c r="H15" i="11"/>
  <c r="I15" i="11"/>
  <c r="J15" i="11"/>
  <c r="K15" i="11"/>
  <c r="L15" i="11"/>
  <c r="M15" i="11"/>
  <c r="N15" i="11"/>
  <c r="O15" i="11"/>
  <c r="P15" i="11"/>
  <c r="T15" i="11"/>
  <c r="U15" i="11"/>
  <c r="V15" i="11"/>
  <c r="W15" i="11"/>
  <c r="X15" i="11"/>
  <c r="Y15" i="11"/>
  <c r="C15" i="11"/>
  <c r="D17" i="4"/>
  <c r="E17" i="4"/>
  <c r="F17" i="4"/>
  <c r="G17" i="4"/>
  <c r="H17" i="4"/>
  <c r="I17" i="4"/>
  <c r="J17" i="4"/>
  <c r="K17" i="4"/>
  <c r="L17" i="4"/>
  <c r="M17" i="4"/>
  <c r="N17" i="4"/>
  <c r="O17" i="4"/>
  <c r="P17" i="4"/>
  <c r="T17" i="4"/>
  <c r="U17" i="4"/>
  <c r="V17" i="4"/>
  <c r="W17" i="4"/>
  <c r="X17" i="4"/>
  <c r="Y17" i="4"/>
  <c r="C17" i="4"/>
  <c r="X28" i="15"/>
  <c r="AE9" i="21" l="1"/>
  <c r="AE8" i="21"/>
  <c r="AD12" i="21"/>
  <c r="AD14" i="21" s="1"/>
  <c r="AB12" i="21"/>
  <c r="AB14" i="21" s="1"/>
  <c r="S12" i="21"/>
  <c r="S14" i="21" s="1"/>
  <c r="AE7" i="21"/>
  <c r="AC12" i="21"/>
  <c r="AC14" i="21" s="1"/>
  <c r="R16" i="13"/>
  <c r="Q16" i="13"/>
  <c r="Q13" i="13"/>
  <c r="AA12" i="13"/>
  <c r="AA13" i="13"/>
  <c r="Z12" i="13"/>
  <c r="Z13" i="13"/>
  <c r="Q12" i="13"/>
  <c r="AE12" i="21" l="1"/>
  <c r="AE14" i="21" s="1"/>
  <c r="M20" i="21" l="1"/>
  <c r="M23" i="2" l="1"/>
  <c r="M25" i="5" l="1"/>
  <c r="AA13" i="5"/>
  <c r="Z13" i="5"/>
  <c r="R13" i="5"/>
  <c r="M22" i="10"/>
  <c r="M20" i="14"/>
  <c r="M19" i="12"/>
  <c r="M23" i="11"/>
  <c r="S13" i="5" l="1"/>
  <c r="AC13" i="5"/>
  <c r="AD13" i="5"/>
  <c r="AB13" i="5"/>
  <c r="M25" i="4"/>
  <c r="Q12" i="4"/>
  <c r="M26" i="1"/>
  <c r="M21" i="6"/>
  <c r="AE13" i="5" l="1"/>
  <c r="D26" i="15"/>
  <c r="E26" i="15"/>
  <c r="F26" i="15"/>
  <c r="G26" i="15"/>
  <c r="H26" i="15"/>
  <c r="I26" i="15"/>
  <c r="J26" i="15"/>
  <c r="K26" i="15"/>
  <c r="L26" i="15"/>
  <c r="M26" i="15"/>
  <c r="N26" i="15"/>
  <c r="P26" i="15"/>
  <c r="M34" i="15"/>
  <c r="AA21" i="15"/>
  <c r="AD21" i="15" s="1"/>
  <c r="Z21" i="15"/>
  <c r="AC21" i="15" s="1"/>
  <c r="AA20" i="15"/>
  <c r="AD20" i="15" s="1"/>
  <c r="Z20" i="15"/>
  <c r="M30" i="13"/>
  <c r="M37" i="3"/>
  <c r="AE21" i="15" l="1"/>
  <c r="AB21" i="15"/>
  <c r="AB20" i="15"/>
  <c r="AC20" i="15"/>
  <c r="AE20" i="15" s="1"/>
  <c r="C16" i="10" l="1"/>
  <c r="D16" i="10"/>
  <c r="E16" i="10"/>
  <c r="F16" i="10"/>
  <c r="G16" i="10"/>
  <c r="H16" i="10"/>
  <c r="I16" i="10"/>
  <c r="J16" i="10"/>
  <c r="K16" i="10"/>
  <c r="L16" i="10"/>
  <c r="M16" i="10"/>
  <c r="N16" i="10"/>
  <c r="P16" i="10"/>
  <c r="T16" i="10"/>
  <c r="U16" i="10"/>
  <c r="V16" i="10"/>
  <c r="W16" i="10"/>
  <c r="X16" i="10"/>
  <c r="Y16" i="10"/>
  <c r="H17" i="11"/>
  <c r="Y19" i="5" l="1"/>
  <c r="X19" i="5"/>
  <c r="W19" i="5"/>
  <c r="V19" i="5"/>
  <c r="U19" i="5"/>
  <c r="T19" i="5"/>
  <c r="AA18" i="13"/>
  <c r="AD18" i="13" s="1"/>
  <c r="Z18" i="13"/>
  <c r="AC18" i="13" s="1"/>
  <c r="D13" i="12"/>
  <c r="E13" i="12"/>
  <c r="F13" i="12"/>
  <c r="G13" i="12"/>
  <c r="H13" i="12"/>
  <c r="I13" i="12"/>
  <c r="J13" i="12"/>
  <c r="K13" i="12"/>
  <c r="L13" i="12"/>
  <c r="M13" i="12"/>
  <c r="N13" i="12"/>
  <c r="O13" i="12"/>
  <c r="P13" i="12"/>
  <c r="T13" i="12"/>
  <c r="U13" i="12"/>
  <c r="V13" i="12"/>
  <c r="W13" i="12"/>
  <c r="X13" i="12"/>
  <c r="Y13" i="12"/>
  <c r="C13" i="12"/>
  <c r="AE18" i="13" l="1"/>
  <c r="AB18" i="13"/>
  <c r="AA10" i="20" l="1"/>
  <c r="Z10" i="20"/>
  <c r="R10" i="20"/>
  <c r="AA9" i="20"/>
  <c r="Z9" i="20"/>
  <c r="R9" i="20"/>
  <c r="Q9" i="20"/>
  <c r="AA8" i="20"/>
  <c r="Z8" i="20"/>
  <c r="R8" i="20"/>
  <c r="Q8" i="20"/>
  <c r="AA7" i="20"/>
  <c r="Z7" i="20"/>
  <c r="R7" i="20"/>
  <c r="Q7" i="20"/>
  <c r="Y14" i="20"/>
  <c r="Y16" i="20" s="1"/>
  <c r="X14" i="20"/>
  <c r="X16" i="20" s="1"/>
  <c r="W14" i="20"/>
  <c r="W16" i="20" s="1"/>
  <c r="V14" i="20"/>
  <c r="V16" i="20" s="1"/>
  <c r="U14" i="20"/>
  <c r="U16" i="20" s="1"/>
  <c r="P14" i="20"/>
  <c r="P16" i="20" s="1"/>
  <c r="O14" i="20"/>
  <c r="O16" i="20" s="1"/>
  <c r="N14" i="20"/>
  <c r="N16" i="20" s="1"/>
  <c r="M14" i="20"/>
  <c r="M16" i="20" s="1"/>
  <c r="L14" i="20"/>
  <c r="L16" i="20" s="1"/>
  <c r="K14" i="20"/>
  <c r="K16" i="20" s="1"/>
  <c r="J14" i="20"/>
  <c r="J16" i="20" s="1"/>
  <c r="I14" i="20"/>
  <c r="I16" i="20" s="1"/>
  <c r="H14" i="20"/>
  <c r="H16" i="20" s="1"/>
  <c r="G14" i="20"/>
  <c r="G16" i="20" s="1"/>
  <c r="F14" i="20"/>
  <c r="F16" i="20" s="1"/>
  <c r="E14" i="20"/>
  <c r="E16" i="20" s="1"/>
  <c r="D14" i="20"/>
  <c r="D16" i="20" s="1"/>
  <c r="C14" i="20"/>
  <c r="C16" i="20" s="1"/>
  <c r="AD10" i="20" l="1"/>
  <c r="AB10" i="20"/>
  <c r="AB9" i="20"/>
  <c r="AD9" i="20"/>
  <c r="AC8" i="20"/>
  <c r="AC7" i="20"/>
  <c r="AC10" i="20"/>
  <c r="AC9" i="20"/>
  <c r="Z14" i="20"/>
  <c r="Z16" i="20" s="1"/>
  <c r="AD8" i="20"/>
  <c r="AB8" i="20"/>
  <c r="AD7" i="20"/>
  <c r="S7" i="20"/>
  <c r="S10" i="20"/>
  <c r="S8" i="20"/>
  <c r="AB7" i="20"/>
  <c r="S9" i="20"/>
  <c r="T14" i="20"/>
  <c r="T16" i="20" s="1"/>
  <c r="AA14" i="20"/>
  <c r="AA16" i="20" s="1"/>
  <c r="Q14" i="20"/>
  <c r="Q16" i="20" s="1"/>
  <c r="R14" i="20"/>
  <c r="R16" i="20" s="1"/>
  <c r="AE10" i="20" l="1"/>
  <c r="AE9" i="20"/>
  <c r="AE7" i="20"/>
  <c r="AB14" i="20"/>
  <c r="AB16" i="20" s="1"/>
  <c r="AE8" i="20"/>
  <c r="S14" i="20"/>
  <c r="S16" i="20" s="1"/>
  <c r="AD14" i="20"/>
  <c r="AD16" i="20" s="1"/>
  <c r="AC14" i="20"/>
  <c r="AC16" i="20" s="1"/>
  <c r="AE14" i="20" l="1"/>
  <c r="AE16" i="20" s="1"/>
  <c r="D19" i="5" l="1"/>
  <c r="E19" i="5"/>
  <c r="F19" i="5"/>
  <c r="G19" i="5"/>
  <c r="H19" i="5"/>
  <c r="I19" i="5"/>
  <c r="J19" i="5"/>
  <c r="K19" i="5"/>
  <c r="L19" i="5"/>
  <c r="M19" i="5"/>
  <c r="N19" i="5"/>
  <c r="O19" i="5"/>
  <c r="P19" i="5"/>
  <c r="C19" i="5"/>
  <c r="AA12" i="5"/>
  <c r="Z12" i="5"/>
  <c r="R12" i="5"/>
  <c r="Q12" i="5"/>
  <c r="Q11" i="5"/>
  <c r="R11" i="5"/>
  <c r="Z11" i="5"/>
  <c r="AA11" i="5"/>
  <c r="Q10" i="5"/>
  <c r="R10" i="5"/>
  <c r="Z10" i="5"/>
  <c r="AA10" i="5"/>
  <c r="S12" i="5" l="1"/>
  <c r="AB12" i="5"/>
  <c r="AB11" i="5"/>
  <c r="AD12" i="5"/>
  <c r="AC12" i="5"/>
  <c r="AD10" i="5"/>
  <c r="AD11" i="5"/>
  <c r="AC11" i="5"/>
  <c r="AB10" i="5"/>
  <c r="S10" i="5"/>
  <c r="AC10" i="5"/>
  <c r="S11" i="5"/>
  <c r="R11" i="13"/>
  <c r="Q11" i="13"/>
  <c r="AE12" i="5" l="1"/>
  <c r="AE10" i="5"/>
  <c r="AE11" i="5"/>
  <c r="D17" i="9" l="1"/>
  <c r="E17" i="9"/>
  <c r="F17" i="9"/>
  <c r="G17" i="9"/>
  <c r="H17" i="9"/>
  <c r="I17" i="9"/>
  <c r="J17" i="9"/>
  <c r="K17" i="9"/>
  <c r="L17" i="9"/>
  <c r="M17" i="9"/>
  <c r="N17" i="9"/>
  <c r="O17" i="9"/>
  <c r="P17" i="9"/>
  <c r="T17" i="9"/>
  <c r="U17" i="9"/>
  <c r="V17" i="9"/>
  <c r="W17" i="9"/>
  <c r="X17" i="9"/>
  <c r="Y17" i="9"/>
  <c r="C17" i="9"/>
  <c r="R8" i="14" l="1"/>
  <c r="Q8" i="14"/>
  <c r="D19" i="4" l="1"/>
  <c r="E19" i="4"/>
  <c r="F19" i="4"/>
  <c r="G19" i="4"/>
  <c r="H19" i="4"/>
  <c r="I19" i="4"/>
  <c r="J19" i="4"/>
  <c r="K19" i="4"/>
  <c r="L19" i="4"/>
  <c r="M19" i="4"/>
  <c r="N19" i="4"/>
  <c r="O19" i="4"/>
  <c r="P19" i="4"/>
  <c r="T19" i="4"/>
  <c r="U19" i="4"/>
  <c r="V19" i="4"/>
  <c r="W19" i="4"/>
  <c r="X19" i="4"/>
  <c r="Y19" i="4"/>
  <c r="C19" i="4"/>
  <c r="Z9" i="5"/>
  <c r="AA12" i="4" l="1"/>
  <c r="Z12" i="4"/>
  <c r="R12" i="4"/>
  <c r="C20" i="1"/>
  <c r="D20" i="1"/>
  <c r="E20" i="1"/>
  <c r="F20" i="1"/>
  <c r="G20" i="1"/>
  <c r="H20" i="1"/>
  <c r="I20" i="1"/>
  <c r="J20" i="1"/>
  <c r="K20" i="1"/>
  <c r="L20" i="1"/>
  <c r="M20" i="1"/>
  <c r="N20" i="1"/>
  <c r="O20" i="1"/>
  <c r="P20" i="1"/>
  <c r="T20" i="1"/>
  <c r="U20" i="1"/>
  <c r="V20" i="1"/>
  <c r="W20" i="1"/>
  <c r="X20" i="1"/>
  <c r="Y20" i="1"/>
  <c r="S12" i="4" l="1"/>
  <c r="AD12" i="4"/>
  <c r="AC12" i="4"/>
  <c r="AB12" i="4"/>
  <c r="AE12" i="4" l="1"/>
  <c r="C28" i="15"/>
  <c r="C14" i="14" l="1"/>
  <c r="D14" i="14"/>
  <c r="E14" i="14"/>
  <c r="F14" i="14"/>
  <c r="G14" i="14"/>
  <c r="H14" i="14"/>
  <c r="I14" i="14"/>
  <c r="J14" i="14"/>
  <c r="K14" i="14"/>
  <c r="L14" i="14"/>
  <c r="M14" i="14"/>
  <c r="N14" i="14"/>
  <c r="O14" i="14"/>
  <c r="P14" i="14"/>
  <c r="T14" i="14"/>
  <c r="U14" i="14"/>
  <c r="V14" i="14"/>
  <c r="W14" i="14"/>
  <c r="X14" i="14"/>
  <c r="Y14" i="14"/>
  <c r="AA10" i="4" l="1"/>
  <c r="Z10" i="4"/>
  <c r="R10" i="4"/>
  <c r="Q10" i="4"/>
  <c r="AC10" i="4" l="1"/>
  <c r="AD10" i="4"/>
  <c r="AB10" i="4"/>
  <c r="S10" i="4"/>
  <c r="AE10" i="4" l="1"/>
  <c r="D28" i="15"/>
  <c r="E28" i="15"/>
  <c r="F28" i="15"/>
  <c r="G28" i="15"/>
  <c r="H28" i="15"/>
  <c r="I28" i="15"/>
  <c r="J28" i="15"/>
  <c r="K28" i="15"/>
  <c r="L28" i="15"/>
  <c r="M28" i="15"/>
  <c r="N28" i="15"/>
  <c r="O28" i="15"/>
  <c r="P28" i="15"/>
  <c r="T28" i="15"/>
  <c r="U28" i="15"/>
  <c r="V28" i="15"/>
  <c r="W28" i="15"/>
  <c r="Y28" i="15"/>
  <c r="AA7" i="15"/>
  <c r="Z7" i="15"/>
  <c r="R7" i="15"/>
  <c r="Q7" i="15"/>
  <c r="AD7" i="15" l="1"/>
  <c r="AB7" i="15"/>
  <c r="AC7" i="15"/>
  <c r="S7" i="15"/>
  <c r="Q7" i="13"/>
  <c r="R7" i="13"/>
  <c r="Z7" i="13"/>
  <c r="AA7" i="13"/>
  <c r="Q8" i="13"/>
  <c r="R8" i="13"/>
  <c r="Z8" i="13"/>
  <c r="AA8" i="13"/>
  <c r="Q9" i="13"/>
  <c r="R9" i="13"/>
  <c r="Z9" i="13"/>
  <c r="AA9" i="13"/>
  <c r="Q10" i="13"/>
  <c r="R10" i="13"/>
  <c r="Z10" i="13"/>
  <c r="AA10" i="13"/>
  <c r="Z11" i="13"/>
  <c r="AA11" i="13"/>
  <c r="R12" i="13"/>
  <c r="R13" i="13"/>
  <c r="Q14" i="13"/>
  <c r="R14" i="13"/>
  <c r="Z14" i="13"/>
  <c r="AA14" i="13"/>
  <c r="Q15" i="13"/>
  <c r="R15" i="13"/>
  <c r="Z15" i="13"/>
  <c r="AA15" i="13"/>
  <c r="Z16" i="13"/>
  <c r="AA16" i="13"/>
  <c r="Z22" i="13" l="1"/>
  <c r="Q22" i="13"/>
  <c r="AA22" i="13"/>
  <c r="R22" i="13"/>
  <c r="AE7" i="15"/>
  <c r="S16" i="13"/>
  <c r="AB7" i="13"/>
  <c r="AD7" i="13"/>
  <c r="AD9" i="13"/>
  <c r="AB13" i="13"/>
  <c r="AD13" i="13"/>
  <c r="AC13" i="13"/>
  <c r="AB15" i="13"/>
  <c r="AD15" i="13"/>
  <c r="AC15" i="13"/>
  <c r="AB12" i="13"/>
  <c r="S12" i="13"/>
  <c r="AB14" i="13"/>
  <c r="S14" i="13"/>
  <c r="AC8" i="13"/>
  <c r="AB8" i="13"/>
  <c r="S8" i="13"/>
  <c r="AB9" i="13"/>
  <c r="AC9" i="13"/>
  <c r="AC7" i="13"/>
  <c r="S7" i="13"/>
  <c r="AB10" i="13"/>
  <c r="AD10" i="13"/>
  <c r="AC10" i="13"/>
  <c r="AB16" i="13"/>
  <c r="AD11" i="13"/>
  <c r="AB11" i="13"/>
  <c r="AC11" i="13"/>
  <c r="AC14" i="13"/>
  <c r="AC16" i="13"/>
  <c r="AC12" i="13"/>
  <c r="S15" i="13"/>
  <c r="S13" i="13"/>
  <c r="S11" i="13"/>
  <c r="S10" i="13"/>
  <c r="S9" i="13"/>
  <c r="AD16" i="13"/>
  <c r="AD14" i="13"/>
  <c r="AD12" i="13"/>
  <c r="AD8" i="13"/>
  <c r="AD22" i="13" l="1"/>
  <c r="AB22" i="13"/>
  <c r="S22" i="13"/>
  <c r="AC22" i="13"/>
  <c r="AE12" i="13"/>
  <c r="AE16" i="13"/>
  <c r="AE7" i="13"/>
  <c r="AE11" i="13"/>
  <c r="AE10" i="13"/>
  <c r="AE9" i="13"/>
  <c r="AE13" i="13"/>
  <c r="AE15" i="13"/>
  <c r="AE8" i="13"/>
  <c r="AE14" i="13"/>
  <c r="AE22" i="13" l="1"/>
  <c r="AA18" i="15"/>
  <c r="AD18" i="15" s="1"/>
  <c r="Z18" i="15"/>
  <c r="AC18" i="15" s="1"/>
  <c r="AA15" i="15"/>
  <c r="Z15" i="15"/>
  <c r="R15" i="15"/>
  <c r="Q15" i="15"/>
  <c r="AC15" i="15" l="1"/>
  <c r="AE18" i="15"/>
  <c r="S15" i="15"/>
  <c r="AD15" i="15"/>
  <c r="AB15" i="15"/>
  <c r="AB18" i="15"/>
  <c r="AE15" i="15" l="1"/>
  <c r="D24" i="13"/>
  <c r="E24" i="13"/>
  <c r="F24" i="13"/>
  <c r="G24" i="13"/>
  <c r="H24" i="13"/>
  <c r="I24" i="13"/>
  <c r="J24" i="13"/>
  <c r="K24" i="13"/>
  <c r="L24" i="13"/>
  <c r="M24" i="13"/>
  <c r="N24" i="13"/>
  <c r="O24" i="13"/>
  <c r="P24" i="13"/>
  <c r="Q24" i="13"/>
  <c r="R24" i="13"/>
  <c r="S24" i="13"/>
  <c r="T24" i="13"/>
  <c r="U24" i="13"/>
  <c r="V24" i="13"/>
  <c r="W24" i="13"/>
  <c r="X24" i="13"/>
  <c r="Y24" i="13"/>
  <c r="C24" i="13"/>
  <c r="D17" i="2"/>
  <c r="E17" i="2"/>
  <c r="F17" i="2"/>
  <c r="G17" i="2"/>
  <c r="H17" i="2"/>
  <c r="I17" i="2"/>
  <c r="J17" i="2"/>
  <c r="K17" i="2"/>
  <c r="L17" i="2"/>
  <c r="M17" i="2"/>
  <c r="N17" i="2"/>
  <c r="O17" i="2"/>
  <c r="P17" i="2"/>
  <c r="T17" i="2"/>
  <c r="U17" i="2"/>
  <c r="V17" i="2"/>
  <c r="W17" i="2"/>
  <c r="X17" i="2"/>
  <c r="Y17" i="2"/>
  <c r="C17" i="2"/>
  <c r="Z14" i="15" l="1"/>
  <c r="AA14" i="15" l="1"/>
  <c r="AB14" i="15" s="1"/>
  <c r="R14" i="15"/>
  <c r="Q14" i="15"/>
  <c r="AC14" i="15" s="1"/>
  <c r="AA13" i="15"/>
  <c r="Z13" i="15"/>
  <c r="R13" i="15"/>
  <c r="Q13" i="15"/>
  <c r="AA12" i="15"/>
  <c r="Z12" i="15"/>
  <c r="R12" i="15"/>
  <c r="Q12" i="15"/>
  <c r="AA11" i="15"/>
  <c r="Z11" i="15"/>
  <c r="AA10" i="15"/>
  <c r="Z10" i="15"/>
  <c r="R10" i="15"/>
  <c r="Q10" i="15"/>
  <c r="AA9" i="15"/>
  <c r="Z9" i="15"/>
  <c r="R9" i="15"/>
  <c r="Q9" i="15"/>
  <c r="AA8" i="15"/>
  <c r="Z8" i="15"/>
  <c r="R8" i="15"/>
  <c r="Q8" i="15"/>
  <c r="AA9" i="14"/>
  <c r="Z9" i="14"/>
  <c r="R9" i="14"/>
  <c r="Q9" i="14"/>
  <c r="AA8" i="14"/>
  <c r="AD8" i="14" s="1"/>
  <c r="Z8" i="14"/>
  <c r="AC8" i="14" s="1"/>
  <c r="AA7" i="14"/>
  <c r="Z7" i="14"/>
  <c r="R7" i="14"/>
  <c r="Q7" i="14"/>
  <c r="AA24" i="13"/>
  <c r="Z24" i="13"/>
  <c r="AD24" i="13"/>
  <c r="AC24" i="13"/>
  <c r="AA9" i="12"/>
  <c r="Z9" i="12"/>
  <c r="AA8" i="12"/>
  <c r="Z8" i="12"/>
  <c r="R8" i="12"/>
  <c r="Q8" i="12"/>
  <c r="AA7" i="12"/>
  <c r="R7" i="12"/>
  <c r="Q7" i="12"/>
  <c r="AA11" i="11"/>
  <c r="Y17" i="11"/>
  <c r="X17" i="11"/>
  <c r="W17" i="11"/>
  <c r="V17" i="11"/>
  <c r="U17" i="11"/>
  <c r="T17" i="11"/>
  <c r="P17" i="11"/>
  <c r="O17" i="11"/>
  <c r="N17" i="11"/>
  <c r="M17" i="11"/>
  <c r="L17" i="11"/>
  <c r="K17" i="11"/>
  <c r="J17" i="11"/>
  <c r="I17" i="11"/>
  <c r="G17" i="11"/>
  <c r="F17" i="11"/>
  <c r="E17" i="11"/>
  <c r="D17" i="11"/>
  <c r="C17" i="11"/>
  <c r="Z11" i="11"/>
  <c r="R11" i="11"/>
  <c r="Q11" i="11"/>
  <c r="AA10" i="11"/>
  <c r="Z10" i="11"/>
  <c r="R10" i="11"/>
  <c r="Q10" i="11"/>
  <c r="AA9" i="11"/>
  <c r="Z9" i="11"/>
  <c r="R9" i="11"/>
  <c r="Q9" i="11"/>
  <c r="AA8" i="11"/>
  <c r="Z8" i="11"/>
  <c r="R8" i="11"/>
  <c r="Q8" i="11"/>
  <c r="AA7" i="11"/>
  <c r="Z7" i="11"/>
  <c r="R7" i="11"/>
  <c r="Q7" i="11"/>
  <c r="AA10" i="10"/>
  <c r="Z10" i="10"/>
  <c r="R10" i="10"/>
  <c r="Q10" i="10"/>
  <c r="AA9" i="10"/>
  <c r="Z9" i="10"/>
  <c r="R9" i="10"/>
  <c r="Q9" i="10"/>
  <c r="AA8" i="10"/>
  <c r="Z8" i="10"/>
  <c r="R8" i="10"/>
  <c r="Q8" i="10"/>
  <c r="AA7" i="10"/>
  <c r="Z7" i="10"/>
  <c r="R7" i="10"/>
  <c r="Q7" i="10"/>
  <c r="AA10" i="9"/>
  <c r="R10" i="9"/>
  <c r="Q10" i="9"/>
  <c r="AA9" i="9"/>
  <c r="R9" i="9"/>
  <c r="Q9" i="9"/>
  <c r="AA8" i="9"/>
  <c r="R8" i="9"/>
  <c r="Q8" i="9"/>
  <c r="AA7" i="9"/>
  <c r="Z7" i="9"/>
  <c r="R7" i="9"/>
  <c r="Q7" i="9"/>
  <c r="AA11" i="9"/>
  <c r="Z11" i="9"/>
  <c r="Z26" i="15" l="1"/>
  <c r="AA26" i="15"/>
  <c r="R11" i="12"/>
  <c r="Z11" i="12"/>
  <c r="Z13" i="12" s="1"/>
  <c r="AA11" i="12"/>
  <c r="Q11" i="12"/>
  <c r="Q13" i="12" s="1"/>
  <c r="AD9" i="15"/>
  <c r="R14" i="10"/>
  <c r="R16" i="10" s="1"/>
  <c r="AA13" i="12"/>
  <c r="Z12" i="14"/>
  <c r="Z14" i="14" s="1"/>
  <c r="AD7" i="14"/>
  <c r="AA12" i="14"/>
  <c r="AA14" i="14" s="1"/>
  <c r="Z14" i="10"/>
  <c r="Z16" i="10" s="1"/>
  <c r="R15" i="9"/>
  <c r="R17" i="9" s="1"/>
  <c r="Z15" i="9"/>
  <c r="Z17" i="9" s="1"/>
  <c r="AA15" i="9"/>
  <c r="AA17" i="9" s="1"/>
  <c r="AA14" i="10"/>
  <c r="AA16" i="10" s="1"/>
  <c r="Q15" i="11"/>
  <c r="Q17" i="11" s="1"/>
  <c r="R15" i="11"/>
  <c r="R17" i="11" s="1"/>
  <c r="Z28" i="15"/>
  <c r="Z15" i="11"/>
  <c r="Z17" i="11" s="1"/>
  <c r="R13" i="12"/>
  <c r="Q12" i="14"/>
  <c r="Q14" i="14" s="1"/>
  <c r="AA28" i="15"/>
  <c r="Q15" i="9"/>
  <c r="Q17" i="9" s="1"/>
  <c r="Q14" i="10"/>
  <c r="Q16" i="10" s="1"/>
  <c r="AA15" i="11"/>
  <c r="AA17" i="11" s="1"/>
  <c r="R12" i="14"/>
  <c r="R14" i="14" s="1"/>
  <c r="AC9" i="15"/>
  <c r="AC13" i="15"/>
  <c r="AC11" i="11"/>
  <c r="AC7" i="14"/>
  <c r="AC9" i="12"/>
  <c r="R26" i="15"/>
  <c r="R28" i="15" s="1"/>
  <c r="AC8" i="15"/>
  <c r="AC26" i="15" s="1"/>
  <c r="Q26" i="15"/>
  <c r="Q28" i="15" s="1"/>
  <c r="AC12" i="15"/>
  <c r="AD9" i="10"/>
  <c r="AC9" i="11"/>
  <c r="AD12" i="15"/>
  <c r="AD8" i="15"/>
  <c r="AD13" i="15"/>
  <c r="AD11" i="15"/>
  <c r="AC11" i="15"/>
  <c r="AD10" i="10"/>
  <c r="AC10" i="11"/>
  <c r="AD11" i="11"/>
  <c r="AC8" i="11"/>
  <c r="AD9" i="14"/>
  <c r="AC7" i="12"/>
  <c r="AD8" i="10"/>
  <c r="AC7" i="10"/>
  <c r="AC9" i="9"/>
  <c r="AD11" i="9"/>
  <c r="AC9" i="14"/>
  <c r="AD9" i="12"/>
  <c r="AD8" i="12"/>
  <c r="AD7" i="12"/>
  <c r="AD10" i="15"/>
  <c r="AC10" i="15"/>
  <c r="AD14" i="15"/>
  <c r="AE14" i="15" s="1"/>
  <c r="S14" i="15"/>
  <c r="AC7" i="9"/>
  <c r="AC8" i="9"/>
  <c r="AD8" i="9"/>
  <c r="AB8" i="10"/>
  <c r="AC9" i="10"/>
  <c r="AB10" i="10"/>
  <c r="AB7" i="12"/>
  <c r="AB8" i="15"/>
  <c r="AB9" i="15"/>
  <c r="AB10" i="15"/>
  <c r="AB11" i="15"/>
  <c r="AB12" i="15"/>
  <c r="AB13" i="15"/>
  <c r="S8" i="15"/>
  <c r="S11" i="15"/>
  <c r="S13" i="15"/>
  <c r="S9" i="15"/>
  <c r="S10" i="15"/>
  <c r="S12" i="15"/>
  <c r="AB9" i="14"/>
  <c r="AB8" i="14"/>
  <c r="AE8" i="14"/>
  <c r="AB7" i="14"/>
  <c r="S8" i="14"/>
  <c r="S9" i="14"/>
  <c r="S7" i="14"/>
  <c r="AB24" i="13"/>
  <c r="AE24" i="13"/>
  <c r="AB9" i="12"/>
  <c r="AC8" i="12"/>
  <c r="AB8" i="12"/>
  <c r="S8" i="12"/>
  <c r="S7" i="12"/>
  <c r="S9" i="12"/>
  <c r="AB11" i="11"/>
  <c r="AD10" i="11"/>
  <c r="AB10" i="11"/>
  <c r="AD9" i="11"/>
  <c r="AB9" i="11"/>
  <c r="AD8" i="11"/>
  <c r="AB8" i="11"/>
  <c r="AD7" i="11"/>
  <c r="AB7" i="11"/>
  <c r="S7" i="11"/>
  <c r="AC7" i="11"/>
  <c r="S9" i="11"/>
  <c r="S11" i="11"/>
  <c r="S8" i="11"/>
  <c r="S10" i="11"/>
  <c r="AC10" i="10"/>
  <c r="AB9" i="10"/>
  <c r="AC8" i="10"/>
  <c r="AD7" i="10"/>
  <c r="AB7" i="10"/>
  <c r="S9" i="10"/>
  <c r="S10" i="10"/>
  <c r="S7" i="10"/>
  <c r="S8" i="10"/>
  <c r="AD10" i="9"/>
  <c r="AB10" i="9"/>
  <c r="AC10" i="9"/>
  <c r="AB9" i="9"/>
  <c r="AD9" i="9"/>
  <c r="AB8" i="9"/>
  <c r="AB7" i="9"/>
  <c r="AD7" i="9"/>
  <c r="AB11" i="9"/>
  <c r="AC11" i="9"/>
  <c r="S8" i="9"/>
  <c r="S10" i="9"/>
  <c r="S7" i="9"/>
  <c r="S9" i="9"/>
  <c r="AA12" i="2"/>
  <c r="AA7" i="2"/>
  <c r="AA8" i="2"/>
  <c r="AD8" i="2" s="1"/>
  <c r="Z12" i="2"/>
  <c r="Z7" i="2"/>
  <c r="Z8" i="2"/>
  <c r="R7" i="2"/>
  <c r="Q7" i="2"/>
  <c r="Q8" i="2"/>
  <c r="AA11" i="2"/>
  <c r="Z11" i="2"/>
  <c r="Z8" i="7"/>
  <c r="P14" i="7"/>
  <c r="O14" i="7"/>
  <c r="N14" i="7"/>
  <c r="M14" i="7"/>
  <c r="L14" i="7"/>
  <c r="K14" i="7"/>
  <c r="J14" i="7"/>
  <c r="I14" i="7"/>
  <c r="H14" i="7"/>
  <c r="G14" i="7"/>
  <c r="F14" i="7"/>
  <c r="E14" i="7"/>
  <c r="D14" i="7"/>
  <c r="C14" i="7"/>
  <c r="AA8" i="7"/>
  <c r="AA7" i="7"/>
  <c r="Z7" i="7"/>
  <c r="R7" i="7"/>
  <c r="Q7" i="7"/>
  <c r="AA10" i="6"/>
  <c r="Z10" i="6"/>
  <c r="R10" i="6"/>
  <c r="Q10" i="6"/>
  <c r="AA9" i="6"/>
  <c r="Z9" i="6"/>
  <c r="R9" i="6"/>
  <c r="Q9" i="6"/>
  <c r="AA8" i="6"/>
  <c r="Z8" i="6"/>
  <c r="R8" i="6"/>
  <c r="Q8" i="6"/>
  <c r="AA7" i="6"/>
  <c r="Z7" i="6"/>
  <c r="R7" i="6"/>
  <c r="Q7" i="6"/>
  <c r="AA14" i="5"/>
  <c r="Z14" i="5"/>
  <c r="AA7" i="5"/>
  <c r="Z7" i="5"/>
  <c r="R7" i="5"/>
  <c r="Q7" i="5"/>
  <c r="AA9" i="5"/>
  <c r="R9" i="5"/>
  <c r="Q9" i="5"/>
  <c r="AA8" i="5"/>
  <c r="Z8" i="5"/>
  <c r="R8" i="5"/>
  <c r="Q8" i="5"/>
  <c r="AA11" i="4"/>
  <c r="R11" i="4"/>
  <c r="AA9" i="4"/>
  <c r="Z9" i="4"/>
  <c r="R9" i="4"/>
  <c r="Q9" i="4"/>
  <c r="AA8" i="4"/>
  <c r="Z8" i="4"/>
  <c r="R8" i="4"/>
  <c r="Q8" i="4"/>
  <c r="AA7" i="4"/>
  <c r="Z7" i="4"/>
  <c r="R7" i="4"/>
  <c r="Q7" i="4"/>
  <c r="AB26" i="15" l="1"/>
  <c r="AB28" i="15" s="1"/>
  <c r="AD26" i="15"/>
  <c r="AD28" i="15" s="1"/>
  <c r="AD11" i="12"/>
  <c r="AD13" i="12" s="1"/>
  <c r="AC11" i="12"/>
  <c r="AC13" i="12" s="1"/>
  <c r="AB11" i="12"/>
  <c r="AB13" i="12" s="1"/>
  <c r="S11" i="12"/>
  <c r="S13" i="12" s="1"/>
  <c r="AD12" i="14"/>
  <c r="AD14" i="14" s="1"/>
  <c r="AE9" i="15"/>
  <c r="AC7" i="2"/>
  <c r="AC8" i="2"/>
  <c r="AE8" i="2" s="1"/>
  <c r="S8" i="2"/>
  <c r="AE7" i="14"/>
  <c r="Q13" i="6"/>
  <c r="Q15" i="6" s="1"/>
  <c r="Z13" i="6"/>
  <c r="Z15" i="6" s="1"/>
  <c r="AA13" i="6"/>
  <c r="AA15" i="6" s="1"/>
  <c r="R13" i="6"/>
  <c r="R15" i="6" s="1"/>
  <c r="AE13" i="15"/>
  <c r="Q17" i="4"/>
  <c r="Q19" i="4" s="1"/>
  <c r="R17" i="4"/>
  <c r="R19" i="4" s="1"/>
  <c r="AC15" i="11"/>
  <c r="AC17" i="11" s="1"/>
  <c r="AC12" i="14"/>
  <c r="AC14" i="14" s="1"/>
  <c r="R12" i="7"/>
  <c r="Q12" i="7"/>
  <c r="Q14" i="7" s="1"/>
  <c r="AB15" i="9"/>
  <c r="AB17" i="9" s="1"/>
  <c r="AD15" i="9"/>
  <c r="AD17" i="9" s="1"/>
  <c r="S15" i="9"/>
  <c r="S17" i="9" s="1"/>
  <c r="AC28" i="15"/>
  <c r="Z17" i="4"/>
  <c r="Z19" i="4" s="1"/>
  <c r="AB14" i="10"/>
  <c r="AB16" i="10" s="1"/>
  <c r="AC15" i="9"/>
  <c r="AC17" i="9" s="1"/>
  <c r="AA17" i="4"/>
  <c r="AA19" i="4" s="1"/>
  <c r="Q17" i="5"/>
  <c r="Q19" i="5" s="1"/>
  <c r="AD14" i="10"/>
  <c r="AD16" i="10" s="1"/>
  <c r="AB12" i="14"/>
  <c r="AB14" i="14" s="1"/>
  <c r="R17" i="5"/>
  <c r="R19" i="5" s="1"/>
  <c r="Q15" i="2"/>
  <c r="Q17" i="2" s="1"/>
  <c r="R15" i="2"/>
  <c r="R17" i="2" s="1"/>
  <c r="Z15" i="2"/>
  <c r="Z17" i="2" s="1"/>
  <c r="AA15" i="2"/>
  <c r="AA17" i="2" s="1"/>
  <c r="S15" i="11"/>
  <c r="S17" i="11" s="1"/>
  <c r="S12" i="14"/>
  <c r="S14" i="14" s="1"/>
  <c r="Z17" i="5"/>
  <c r="Z19" i="5" s="1"/>
  <c r="S14" i="10"/>
  <c r="S16" i="10" s="1"/>
  <c r="AB15" i="11"/>
  <c r="AB17" i="11" s="1"/>
  <c r="AC14" i="10"/>
  <c r="AC16" i="10" s="1"/>
  <c r="AA17" i="5"/>
  <c r="AA19" i="5" s="1"/>
  <c r="AD15" i="11"/>
  <c r="AD17" i="11" s="1"/>
  <c r="AE10" i="10"/>
  <c r="AE9" i="11"/>
  <c r="AE11" i="11"/>
  <c r="AE9" i="12"/>
  <c r="AE9" i="10"/>
  <c r="AE12" i="15"/>
  <c r="S26" i="15"/>
  <c r="S28" i="15" s="1"/>
  <c r="AE8" i="11"/>
  <c r="AE8" i="15"/>
  <c r="AE7" i="10"/>
  <c r="AE8" i="10"/>
  <c r="AE10" i="11"/>
  <c r="AE9" i="14"/>
  <c r="AE11" i="15"/>
  <c r="AC7" i="7"/>
  <c r="AD7" i="7"/>
  <c r="AD7" i="2"/>
  <c r="AE10" i="9"/>
  <c r="AC14" i="5"/>
  <c r="AC7" i="5"/>
  <c r="AB7" i="2"/>
  <c r="AB12" i="2"/>
  <c r="AE7" i="12"/>
  <c r="AD9" i="4"/>
  <c r="AB8" i="2"/>
  <c r="AC9" i="5"/>
  <c r="AE8" i="12"/>
  <c r="AC8" i="4"/>
  <c r="AC9" i="4"/>
  <c r="AE10" i="15"/>
  <c r="AE9" i="9"/>
  <c r="AE8" i="9"/>
  <c r="AE11" i="9"/>
  <c r="AD8" i="7"/>
  <c r="AB7" i="7"/>
  <c r="AD8" i="4"/>
  <c r="AC11" i="4"/>
  <c r="AD8" i="6"/>
  <c r="AC8" i="6"/>
  <c r="AC9" i="6"/>
  <c r="AD9" i="6"/>
  <c r="AE7" i="9"/>
  <c r="AD7" i="5"/>
  <c r="AD9" i="5"/>
  <c r="AB9" i="4"/>
  <c r="AC10" i="6"/>
  <c r="AE7" i="11"/>
  <c r="AC11" i="2"/>
  <c r="AD11" i="2"/>
  <c r="S7" i="2"/>
  <c r="AD12" i="2"/>
  <c r="AB11" i="2"/>
  <c r="AC12" i="2"/>
  <c r="AC8" i="7"/>
  <c r="AB8" i="7"/>
  <c r="S7" i="7"/>
  <c r="AB9" i="5"/>
  <c r="AD14" i="5"/>
  <c r="AB14" i="5"/>
  <c r="AB7" i="5"/>
  <c r="AD8" i="5"/>
  <c r="AB8" i="5"/>
  <c r="AB9" i="6"/>
  <c r="AD10" i="6"/>
  <c r="AB10" i="6"/>
  <c r="AB8" i="6"/>
  <c r="AB7" i="6"/>
  <c r="AD7" i="6"/>
  <c r="S8" i="6"/>
  <c r="S7" i="6"/>
  <c r="AC7" i="6"/>
  <c r="S9" i="6"/>
  <c r="S10" i="6"/>
  <c r="S8" i="5"/>
  <c r="AC8" i="5"/>
  <c r="S9" i="5"/>
  <c r="S7" i="5"/>
  <c r="AD11" i="4"/>
  <c r="AB11" i="4"/>
  <c r="AB8" i="4"/>
  <c r="AB7" i="4"/>
  <c r="AD7" i="4"/>
  <c r="AC7" i="4"/>
  <c r="S7" i="4"/>
  <c r="S11" i="4"/>
  <c r="S8" i="4"/>
  <c r="S9" i="4"/>
  <c r="AE26" i="15" l="1"/>
  <c r="R14" i="7"/>
  <c r="T12" i="7"/>
  <c r="AC15" i="2"/>
  <c r="AC17" i="2" s="1"/>
  <c r="AB15" i="2"/>
  <c r="AB17" i="2" s="1"/>
  <c r="AE11" i="12"/>
  <c r="AE13" i="12" s="1"/>
  <c r="AD13" i="6"/>
  <c r="AD15" i="6" s="1"/>
  <c r="AC13" i="6"/>
  <c r="AC15" i="6" s="1"/>
  <c r="S13" i="6"/>
  <c r="S15" i="6" s="1"/>
  <c r="AB13" i="6"/>
  <c r="AB15" i="6" s="1"/>
  <c r="AB17" i="4"/>
  <c r="AB19" i="4" s="1"/>
  <c r="AC17" i="4"/>
  <c r="AC19" i="4" s="1"/>
  <c r="AE15" i="11"/>
  <c r="AE17" i="11" s="1"/>
  <c r="AE12" i="14"/>
  <c r="AE14" i="14" s="1"/>
  <c r="AE7" i="2"/>
  <c r="AD15" i="2"/>
  <c r="AD17" i="2" s="1"/>
  <c r="AC17" i="5"/>
  <c r="AC19" i="5" s="1"/>
  <c r="S17" i="4"/>
  <c r="S19" i="4" s="1"/>
  <c r="AD17" i="5"/>
  <c r="AD19" i="5" s="1"/>
  <c r="AE28" i="15"/>
  <c r="S15" i="2"/>
  <c r="S17" i="2" s="1"/>
  <c r="AE15" i="9"/>
  <c r="AE17" i="9" s="1"/>
  <c r="AD17" i="4"/>
  <c r="AD19" i="4" s="1"/>
  <c r="S17" i="5"/>
  <c r="S19" i="5" s="1"/>
  <c r="AB17" i="5"/>
  <c r="AB19" i="5" s="1"/>
  <c r="S12" i="7"/>
  <c r="AE14" i="10"/>
  <c r="AE16" i="10" s="1"/>
  <c r="AE11" i="2"/>
  <c r="AE14" i="5"/>
  <c r="AE9" i="4"/>
  <c r="AE7" i="7"/>
  <c r="AE9" i="5"/>
  <c r="AE7" i="5"/>
  <c r="AE8" i="7"/>
  <c r="AE8" i="4"/>
  <c r="AE8" i="6"/>
  <c r="AE11" i="4"/>
  <c r="AE9" i="6"/>
  <c r="AE7" i="4"/>
  <c r="AE10" i="6"/>
  <c r="AE12" i="2"/>
  <c r="AE7" i="6"/>
  <c r="AE8" i="5"/>
  <c r="Z8" i="1"/>
  <c r="AA15" i="1"/>
  <c r="Z15" i="1"/>
  <c r="R15" i="1"/>
  <c r="Q15" i="1"/>
  <c r="AA14" i="1"/>
  <c r="AA13" i="1"/>
  <c r="Z13" i="1"/>
  <c r="R13" i="1"/>
  <c r="Q13" i="1"/>
  <c r="AA12" i="1"/>
  <c r="Z12" i="1"/>
  <c r="R12" i="1"/>
  <c r="Q12" i="1"/>
  <c r="AA11" i="1"/>
  <c r="Z11" i="1"/>
  <c r="R11" i="1"/>
  <c r="Q11" i="1"/>
  <c r="AA10" i="1"/>
  <c r="Z10" i="1"/>
  <c r="R10" i="1"/>
  <c r="Q10" i="1"/>
  <c r="AA9" i="1"/>
  <c r="Z9" i="1"/>
  <c r="R9" i="1"/>
  <c r="Q9" i="1"/>
  <c r="AA8" i="1"/>
  <c r="R8" i="1"/>
  <c r="Q8" i="1"/>
  <c r="AA7" i="1"/>
  <c r="Z7" i="1"/>
  <c r="R7" i="1"/>
  <c r="Q7" i="1"/>
  <c r="V12" i="7" l="1"/>
  <c r="T14" i="7"/>
  <c r="S14" i="7"/>
  <c r="U12" i="7"/>
  <c r="Q18" i="1"/>
  <c r="Q20" i="1" s="1"/>
  <c r="R18" i="1"/>
  <c r="R20" i="1" s="1"/>
  <c r="AE15" i="2"/>
  <c r="AE17" i="2" s="1"/>
  <c r="Z18" i="1"/>
  <c r="Z20" i="1" s="1"/>
  <c r="AA18" i="1"/>
  <c r="AA20" i="1" s="1"/>
  <c r="AE13" i="6"/>
  <c r="AE15" i="6" s="1"/>
  <c r="AE17" i="4"/>
  <c r="AE19" i="4" s="1"/>
  <c r="AE17" i="5"/>
  <c r="AE19" i="5" s="1"/>
  <c r="AC14" i="1"/>
  <c r="AC15" i="1"/>
  <c r="AC9" i="1"/>
  <c r="AD10" i="1"/>
  <c r="AC13" i="1"/>
  <c r="AC11" i="1"/>
  <c r="AC10" i="1"/>
  <c r="AD9" i="1"/>
  <c r="AD14" i="1"/>
  <c r="AD12" i="1"/>
  <c r="AC12" i="1"/>
  <c r="AC7" i="1"/>
  <c r="AD11" i="1"/>
  <c r="AD13" i="1"/>
  <c r="AD15" i="1"/>
  <c r="AD7" i="1"/>
  <c r="AB12" i="1"/>
  <c r="AB13" i="1"/>
  <c r="AB14" i="1"/>
  <c r="AB15" i="1"/>
  <c r="AB9" i="1"/>
  <c r="AB10" i="1"/>
  <c r="AB11" i="1"/>
  <c r="AB7" i="1"/>
  <c r="AB8" i="1"/>
  <c r="AD8" i="1"/>
  <c r="AC8" i="1"/>
  <c r="S8" i="1"/>
  <c r="S10" i="1"/>
  <c r="S11" i="1"/>
  <c r="S12" i="1"/>
  <c r="S13" i="1"/>
  <c r="S14" i="1"/>
  <c r="S7" i="1"/>
  <c r="S9" i="1"/>
  <c r="S15" i="1"/>
  <c r="W12" i="7" l="1"/>
  <c r="U14" i="7"/>
  <c r="X12" i="7"/>
  <c r="V14" i="7"/>
  <c r="AD18" i="1"/>
  <c r="AD20" i="1" s="1"/>
  <c r="S18" i="1"/>
  <c r="S20" i="1" s="1"/>
  <c r="AB18" i="1"/>
  <c r="AB20" i="1" s="1"/>
  <c r="AC18" i="1"/>
  <c r="AC20" i="1" s="1"/>
  <c r="AE14" i="1"/>
  <c r="AE15" i="1"/>
  <c r="AE10" i="1"/>
  <c r="AE11" i="1"/>
  <c r="AE13" i="1"/>
  <c r="AE9" i="1"/>
  <c r="AE12" i="1"/>
  <c r="AE7" i="1"/>
  <c r="AE8" i="1"/>
  <c r="X14" i="7" l="1"/>
  <c r="Z12" i="7"/>
  <c r="Y12" i="7"/>
  <c r="W14" i="7"/>
  <c r="AE18" i="1"/>
  <c r="AE20" i="1" s="1"/>
  <c r="Z14" i="7" l="1"/>
  <c r="AB12" i="7"/>
  <c r="Y14" i="7"/>
  <c r="AA12" i="7"/>
  <c r="AB14" i="7" l="1"/>
  <c r="AD12" i="7"/>
  <c r="AA14" i="7"/>
  <c r="AC12" i="7"/>
  <c r="AC14" i="7" l="1"/>
  <c r="AE12" i="7"/>
  <c r="AD14" i="7"/>
  <c r="AF12" i="7"/>
  <c r="AF14" i="7" s="1"/>
  <c r="AE14" i="7" l="1"/>
  <c r="AG12" i="7"/>
  <c r="AG14" i="7" s="1"/>
</calcChain>
</file>

<file path=xl/sharedStrings.xml><?xml version="1.0" encoding="utf-8"?>
<sst xmlns="http://schemas.openxmlformats.org/spreadsheetml/2006/main" count="1996" uniqueCount="400">
  <si>
    <t>ＮＯ</t>
    <phoneticPr fontId="2"/>
  </si>
  <si>
    <t>道場名</t>
    <rPh sb="0" eb="2">
      <t>ドウジョウ</t>
    </rPh>
    <rPh sb="2" eb="3">
      <t>メイ</t>
    </rPh>
    <phoneticPr fontId="2"/>
  </si>
  <si>
    <t>小学生以下</t>
    <rPh sb="0" eb="3">
      <t>ショウガクセイ</t>
    </rPh>
    <rPh sb="3" eb="5">
      <t>イカ</t>
    </rPh>
    <phoneticPr fontId="2"/>
  </si>
  <si>
    <t>小学計</t>
    <rPh sb="0" eb="2">
      <t>ショウガク</t>
    </rPh>
    <rPh sb="2" eb="3">
      <t>ケイ</t>
    </rPh>
    <phoneticPr fontId="2"/>
  </si>
  <si>
    <t>合計</t>
    <rPh sb="0" eb="2">
      <t>ゴウケイ</t>
    </rPh>
    <phoneticPr fontId="2"/>
  </si>
  <si>
    <t>中学生</t>
    <rPh sb="0" eb="3">
      <t>チュウガクセイ</t>
    </rPh>
    <phoneticPr fontId="2"/>
  </si>
  <si>
    <t>中学計</t>
    <rPh sb="0" eb="2">
      <t>チュウガク</t>
    </rPh>
    <rPh sb="2" eb="3">
      <t>ケイ</t>
    </rPh>
    <phoneticPr fontId="2"/>
  </si>
  <si>
    <t>小・中合計</t>
    <rPh sb="0" eb="1">
      <t>ショウ</t>
    </rPh>
    <rPh sb="2" eb="3">
      <t>チュウ</t>
    </rPh>
    <rPh sb="3" eb="5">
      <t>ゴウケイ</t>
    </rPh>
    <phoneticPr fontId="2"/>
  </si>
  <si>
    <t>幼稚園以下</t>
    <rPh sb="0" eb="3">
      <t>ヨウチエン</t>
    </rPh>
    <rPh sb="3" eb="5">
      <t>イカ</t>
    </rPh>
    <phoneticPr fontId="2"/>
  </si>
  <si>
    <t>小１</t>
    <rPh sb="0" eb="1">
      <t>ショウ</t>
    </rPh>
    <phoneticPr fontId="2"/>
  </si>
  <si>
    <t>小２</t>
    <rPh sb="0" eb="1">
      <t>ショウ</t>
    </rPh>
    <phoneticPr fontId="2"/>
  </si>
  <si>
    <t>小３</t>
    <rPh sb="0" eb="1">
      <t>ショウ</t>
    </rPh>
    <phoneticPr fontId="2"/>
  </si>
  <si>
    <t>小４</t>
    <rPh sb="0" eb="1">
      <t>ショウ</t>
    </rPh>
    <phoneticPr fontId="2"/>
  </si>
  <si>
    <t>小５</t>
    <rPh sb="0" eb="1">
      <t>ショウ</t>
    </rPh>
    <phoneticPr fontId="2"/>
  </si>
  <si>
    <t>小６</t>
    <rPh sb="0" eb="1">
      <t>ショウ</t>
    </rPh>
    <phoneticPr fontId="2"/>
  </si>
  <si>
    <t>中１</t>
    <rPh sb="0" eb="1">
      <t>チュウ</t>
    </rPh>
    <phoneticPr fontId="2"/>
  </si>
  <si>
    <t>中２</t>
    <rPh sb="0" eb="1">
      <t>チュウ</t>
    </rPh>
    <phoneticPr fontId="2"/>
  </si>
  <si>
    <t>中３</t>
    <rPh sb="0" eb="1">
      <t>チュウ</t>
    </rPh>
    <phoneticPr fontId="2"/>
  </si>
  <si>
    <t>男子</t>
    <rPh sb="0" eb="2">
      <t>ダンシ</t>
    </rPh>
    <phoneticPr fontId="2"/>
  </si>
  <si>
    <t>女子</t>
    <rPh sb="0" eb="2">
      <t>ジョシ</t>
    </rPh>
    <phoneticPr fontId="2"/>
  </si>
  <si>
    <t>竹松少年剣道部</t>
    <rPh sb="0" eb="2">
      <t>タケマツ</t>
    </rPh>
    <rPh sb="2" eb="4">
      <t>ショウネン</t>
    </rPh>
    <rPh sb="4" eb="6">
      <t>ケンドウ</t>
    </rPh>
    <rPh sb="6" eb="7">
      <t>ブ</t>
    </rPh>
    <phoneticPr fontId="2"/>
  </si>
  <si>
    <t>放虎原少年剣道クラブ</t>
    <rPh sb="0" eb="1">
      <t>ホウ</t>
    </rPh>
    <rPh sb="1" eb="2">
      <t>コ</t>
    </rPh>
    <rPh sb="2" eb="3">
      <t>ハラ</t>
    </rPh>
    <rPh sb="3" eb="5">
      <t>ショウネン</t>
    </rPh>
    <rPh sb="5" eb="7">
      <t>ケンドウ</t>
    </rPh>
    <phoneticPr fontId="2"/>
  </si>
  <si>
    <t>荒瀬少年剣道部</t>
    <rPh sb="0" eb="2">
      <t>アラセ</t>
    </rPh>
    <rPh sb="2" eb="4">
      <t>ショウネン</t>
    </rPh>
    <rPh sb="4" eb="6">
      <t>ケンドウ</t>
    </rPh>
    <rPh sb="6" eb="7">
      <t>ブ</t>
    </rPh>
    <phoneticPr fontId="2"/>
  </si>
  <si>
    <t>大村中央少年剣道クラブ</t>
    <rPh sb="0" eb="2">
      <t>オオムラ</t>
    </rPh>
    <rPh sb="2" eb="4">
      <t>チュウオウ</t>
    </rPh>
    <rPh sb="4" eb="6">
      <t>ショウネン</t>
    </rPh>
    <rPh sb="6" eb="8">
      <t>ケンドウ</t>
    </rPh>
    <phoneticPr fontId="2"/>
  </si>
  <si>
    <t>大村剣西クラブ</t>
    <rPh sb="0" eb="2">
      <t>オオムラ</t>
    </rPh>
    <rPh sb="2" eb="3">
      <t>ケン</t>
    </rPh>
    <rPh sb="3" eb="4">
      <t>セイ</t>
    </rPh>
    <phoneticPr fontId="2"/>
  </si>
  <si>
    <t>鈴田少年剣道クラブ</t>
    <rPh sb="0" eb="2">
      <t>スズタ</t>
    </rPh>
    <rPh sb="2" eb="4">
      <t>ショウネン</t>
    </rPh>
    <rPh sb="4" eb="6">
      <t>ケンドウ</t>
    </rPh>
    <phoneticPr fontId="2"/>
  </si>
  <si>
    <t>三浦中央少年剣道クラブ</t>
    <rPh sb="0" eb="2">
      <t>ミウラ</t>
    </rPh>
    <rPh sb="2" eb="4">
      <t>チュウオウ</t>
    </rPh>
    <rPh sb="4" eb="6">
      <t>ショウネン</t>
    </rPh>
    <rPh sb="6" eb="8">
      <t>ケンドウ</t>
    </rPh>
    <phoneticPr fontId="2"/>
  </si>
  <si>
    <t>合　　計</t>
    <rPh sb="0" eb="1">
      <t>ア</t>
    </rPh>
    <rPh sb="3" eb="4">
      <t>ケイ</t>
    </rPh>
    <phoneticPr fontId="2"/>
  </si>
  <si>
    <t>ＮＯ</t>
  </si>
  <si>
    <t>道場名</t>
  </si>
  <si>
    <t>小学生以下</t>
  </si>
  <si>
    <t>小学計</t>
  </si>
  <si>
    <t>合計</t>
  </si>
  <si>
    <t>中学生</t>
  </si>
  <si>
    <t>中学計</t>
  </si>
  <si>
    <t>小・中合計</t>
  </si>
  <si>
    <t>幼稚園以下</t>
  </si>
  <si>
    <t>小１</t>
  </si>
  <si>
    <t>小２</t>
  </si>
  <si>
    <t>小３</t>
  </si>
  <si>
    <t>小４</t>
  </si>
  <si>
    <t>小５</t>
  </si>
  <si>
    <t>小６</t>
  </si>
  <si>
    <t>中１</t>
  </si>
  <si>
    <t>中２</t>
  </si>
  <si>
    <t>中３</t>
  </si>
  <si>
    <t>男子</t>
  </si>
  <si>
    <t>女子</t>
  </si>
  <si>
    <t>芦辺少年剣道クラブ</t>
  </si>
  <si>
    <t>石田少年剣道クラブ</t>
  </si>
  <si>
    <t>郷ノ浦少年剣道クラブ</t>
  </si>
  <si>
    <t>石田中学校剣道部</t>
  </si>
  <si>
    <t>合　　計</t>
  </si>
  <si>
    <t>長崎錬心館道場</t>
    <rPh sb="0" eb="2">
      <t>ナガサキ</t>
    </rPh>
    <rPh sb="2" eb="3">
      <t>レン</t>
    </rPh>
    <rPh sb="3" eb="4">
      <t>シン</t>
    </rPh>
    <rPh sb="4" eb="5">
      <t>カン</t>
    </rPh>
    <rPh sb="5" eb="7">
      <t>ドウジョウ</t>
    </rPh>
    <phoneticPr fontId="2"/>
  </si>
  <si>
    <t>長崎東剣聖会</t>
    <rPh sb="0" eb="2">
      <t>ナガサキ</t>
    </rPh>
    <rPh sb="2" eb="3">
      <t>ヒガシ</t>
    </rPh>
    <rPh sb="3" eb="4">
      <t>ケン</t>
    </rPh>
    <rPh sb="4" eb="5">
      <t>セイ</t>
    </rPh>
    <rPh sb="5" eb="6">
      <t>カイ</t>
    </rPh>
    <phoneticPr fontId="2"/>
  </si>
  <si>
    <t>長崎日見剣友会</t>
    <rPh sb="0" eb="2">
      <t>ナガサキ</t>
    </rPh>
    <rPh sb="2" eb="4">
      <t>ヒミ</t>
    </rPh>
    <rPh sb="4" eb="7">
      <t>ケンユウカイ</t>
    </rPh>
    <phoneticPr fontId="2"/>
  </si>
  <si>
    <t>式見剣友会</t>
    <rPh sb="0" eb="2">
      <t>シキミ</t>
    </rPh>
    <rPh sb="2" eb="5">
      <t>ケンユウカイ</t>
    </rPh>
    <phoneticPr fontId="2"/>
  </si>
  <si>
    <t>大江少年剣道会</t>
    <rPh sb="0" eb="2">
      <t>オオエ</t>
    </rPh>
    <rPh sb="2" eb="6">
      <t>ショウネンケンドウ</t>
    </rPh>
    <rPh sb="6" eb="7">
      <t>カイ</t>
    </rPh>
    <phoneticPr fontId="2"/>
  </si>
  <si>
    <t>平山剣友会</t>
    <rPh sb="0" eb="2">
      <t>ヒラヤマ</t>
    </rPh>
    <rPh sb="2" eb="5">
      <t>ケンユウカイ</t>
    </rPh>
    <phoneticPr fontId="2"/>
  </si>
  <si>
    <t>橘道場</t>
    <rPh sb="0" eb="1">
      <t>タチバナ</t>
    </rPh>
    <rPh sb="1" eb="3">
      <t>ドウジョウ</t>
    </rPh>
    <phoneticPr fontId="2"/>
  </si>
  <si>
    <t>雄心館</t>
    <rPh sb="0" eb="2">
      <t>ユウシン</t>
    </rPh>
    <rPh sb="2" eb="3">
      <t>カン</t>
    </rPh>
    <phoneticPr fontId="2"/>
  </si>
  <si>
    <t>親愛少年剣道クラブ</t>
    <rPh sb="0" eb="2">
      <t>シンアイ</t>
    </rPh>
    <rPh sb="2" eb="6">
      <t>ショウネンケンドウ</t>
    </rPh>
    <phoneticPr fontId="2"/>
  </si>
  <si>
    <t>西海少年剣道部</t>
    <rPh sb="0" eb="2">
      <t>サイカイ</t>
    </rPh>
    <rPh sb="2" eb="4">
      <t>ショウネン</t>
    </rPh>
    <rPh sb="4" eb="6">
      <t>ケンドウ</t>
    </rPh>
    <rPh sb="6" eb="7">
      <t>ブ</t>
    </rPh>
    <phoneticPr fontId="2"/>
  </si>
  <si>
    <t>翔雄館</t>
    <rPh sb="0" eb="1">
      <t>ショウ</t>
    </rPh>
    <rPh sb="1" eb="2">
      <t>ユウ</t>
    </rPh>
    <rPh sb="2" eb="3">
      <t>カン</t>
    </rPh>
    <phoneticPr fontId="2"/>
  </si>
  <si>
    <t>養心会剣道部</t>
    <rPh sb="0" eb="1">
      <t>ヨウ</t>
    </rPh>
    <rPh sb="1" eb="2">
      <t>シン</t>
    </rPh>
    <rPh sb="2" eb="3">
      <t>カイ</t>
    </rPh>
    <rPh sb="3" eb="5">
      <t>ケンドウ</t>
    </rPh>
    <rPh sb="5" eb="6">
      <t>ブ</t>
    </rPh>
    <phoneticPr fontId="2"/>
  </si>
  <si>
    <t>横尾少年剣道練成会</t>
    <rPh sb="0" eb="2">
      <t>ヨコオ</t>
    </rPh>
    <rPh sb="2" eb="6">
      <t>ショウネンケンドウ</t>
    </rPh>
    <rPh sb="6" eb="9">
      <t>レンセイカイ</t>
    </rPh>
    <phoneticPr fontId="2"/>
  </si>
  <si>
    <t>三和剣正会</t>
    <rPh sb="0" eb="2">
      <t>サンワ</t>
    </rPh>
    <rPh sb="2" eb="3">
      <t>ケン</t>
    </rPh>
    <rPh sb="3" eb="4">
      <t>セイ</t>
    </rPh>
    <rPh sb="4" eb="5">
      <t>カイ</t>
    </rPh>
    <phoneticPr fontId="2"/>
  </si>
  <si>
    <t>茂木少年剣道クラブ</t>
    <rPh sb="0" eb="2">
      <t>モギ</t>
    </rPh>
    <rPh sb="2" eb="6">
      <t>ショウネンケンドウ</t>
    </rPh>
    <phoneticPr fontId="2"/>
  </si>
  <si>
    <t>滑石正心会</t>
    <rPh sb="0" eb="2">
      <t>ナメシ</t>
    </rPh>
    <rPh sb="2" eb="3">
      <t>セイ</t>
    </rPh>
    <rPh sb="3" eb="4">
      <t>シン</t>
    </rPh>
    <rPh sb="4" eb="5">
      <t>カイ</t>
    </rPh>
    <phoneticPr fontId="2"/>
  </si>
  <si>
    <t>長崎稲武会</t>
    <rPh sb="0" eb="2">
      <t>ナガサキ</t>
    </rPh>
    <rPh sb="2" eb="3">
      <t>イネ</t>
    </rPh>
    <rPh sb="3" eb="4">
      <t>ブ</t>
    </rPh>
    <rPh sb="4" eb="5">
      <t>カイ</t>
    </rPh>
    <phoneticPr fontId="2"/>
  </si>
  <si>
    <t>滑石剣道至道会</t>
    <rPh sb="0" eb="2">
      <t>ナメシ</t>
    </rPh>
    <rPh sb="2" eb="4">
      <t>ケンドウ</t>
    </rPh>
    <rPh sb="4" eb="5">
      <t>シ</t>
    </rPh>
    <rPh sb="5" eb="6">
      <t>ドウ</t>
    </rPh>
    <rPh sb="6" eb="7">
      <t>カイ</t>
    </rPh>
    <phoneticPr fontId="2"/>
  </si>
  <si>
    <t>晴武会</t>
    <rPh sb="0" eb="1">
      <t>ハレ</t>
    </rPh>
    <rPh sb="1" eb="2">
      <t>ブ</t>
    </rPh>
    <rPh sb="2" eb="3">
      <t>カイ</t>
    </rPh>
    <phoneticPr fontId="2"/>
  </si>
  <si>
    <t>野母崎剣士会</t>
    <rPh sb="0" eb="3">
      <t>ノモザキ</t>
    </rPh>
    <rPh sb="3" eb="4">
      <t>ケン</t>
    </rPh>
    <rPh sb="4" eb="5">
      <t>シ</t>
    </rPh>
    <rPh sb="5" eb="6">
      <t>カイ</t>
    </rPh>
    <phoneticPr fontId="2"/>
  </si>
  <si>
    <t>生月剣道スポーツ少年団</t>
    <rPh sb="0" eb="2">
      <t>イキツキ</t>
    </rPh>
    <rPh sb="2" eb="4">
      <t>ケンドウ</t>
    </rPh>
    <rPh sb="8" eb="11">
      <t>ショウネンダン</t>
    </rPh>
    <phoneticPr fontId="2"/>
  </si>
  <si>
    <t>大島村スポーツ少年団剣道部</t>
    <rPh sb="0" eb="3">
      <t>オオシマムラ</t>
    </rPh>
    <rPh sb="7" eb="10">
      <t>ショウネンダン</t>
    </rPh>
    <rPh sb="10" eb="12">
      <t>ケンドウ</t>
    </rPh>
    <rPh sb="12" eb="13">
      <t>ブ</t>
    </rPh>
    <phoneticPr fontId="2"/>
  </si>
  <si>
    <t>平戸剣友会</t>
    <rPh sb="0" eb="2">
      <t>ヒラド</t>
    </rPh>
    <rPh sb="2" eb="5">
      <t>ケンユウカイ</t>
    </rPh>
    <phoneticPr fontId="2"/>
  </si>
  <si>
    <t>田平武道館</t>
    <rPh sb="0" eb="2">
      <t>タビラ</t>
    </rPh>
    <rPh sb="2" eb="5">
      <t>ブドウカン</t>
    </rPh>
    <phoneticPr fontId="2"/>
  </si>
  <si>
    <t>興星館</t>
    <rPh sb="0" eb="1">
      <t>コウ</t>
    </rPh>
    <rPh sb="1" eb="2">
      <t>セイ</t>
    </rPh>
    <rPh sb="2" eb="3">
      <t>カン</t>
    </rPh>
    <phoneticPr fontId="2"/>
  </si>
  <si>
    <t>松浦少年剣道育成会</t>
    <rPh sb="0" eb="2">
      <t>マツウラ</t>
    </rPh>
    <rPh sb="2" eb="4">
      <t>ショウネン</t>
    </rPh>
    <rPh sb="4" eb="6">
      <t>ケンドウ</t>
    </rPh>
    <rPh sb="6" eb="9">
      <t>イクセイカイ</t>
    </rPh>
    <phoneticPr fontId="2"/>
  </si>
  <si>
    <t>田代少年剣道クラブ</t>
    <rPh sb="0" eb="2">
      <t>タシロ</t>
    </rPh>
    <rPh sb="2" eb="4">
      <t>ショウネン</t>
    </rPh>
    <rPh sb="4" eb="6">
      <t>ケンドウ</t>
    </rPh>
    <phoneticPr fontId="2"/>
  </si>
  <si>
    <t>島原剣心館</t>
    <rPh sb="0" eb="2">
      <t>シマバラ</t>
    </rPh>
    <rPh sb="2" eb="4">
      <t>ケンシン</t>
    </rPh>
    <rPh sb="4" eb="5">
      <t>カン</t>
    </rPh>
    <phoneticPr fontId="2"/>
  </si>
  <si>
    <t>島原修悠館</t>
    <rPh sb="0" eb="2">
      <t>シマバラ</t>
    </rPh>
    <rPh sb="2" eb="3">
      <t>シュウ</t>
    </rPh>
    <rPh sb="3" eb="4">
      <t>ユウ</t>
    </rPh>
    <rPh sb="4" eb="5">
      <t>カン</t>
    </rPh>
    <phoneticPr fontId="2"/>
  </si>
  <si>
    <t>志道館光永道場</t>
    <rPh sb="0" eb="1">
      <t>シ</t>
    </rPh>
    <rPh sb="1" eb="2">
      <t>ドウ</t>
    </rPh>
    <rPh sb="2" eb="3">
      <t>カン</t>
    </rPh>
    <rPh sb="3" eb="5">
      <t>ミツナガ</t>
    </rPh>
    <rPh sb="5" eb="7">
      <t>ドウジョウ</t>
    </rPh>
    <phoneticPr fontId="2"/>
  </si>
  <si>
    <t>有明剣道振興会</t>
    <rPh sb="0" eb="2">
      <t>アリアケ</t>
    </rPh>
    <rPh sb="2" eb="4">
      <t>ケンドウ</t>
    </rPh>
    <rPh sb="4" eb="7">
      <t>シンコウカイ</t>
    </rPh>
    <phoneticPr fontId="2"/>
  </si>
  <si>
    <t>時津北剣進会</t>
    <rPh sb="0" eb="2">
      <t>トキツ</t>
    </rPh>
    <rPh sb="2" eb="3">
      <t>キタ</t>
    </rPh>
    <rPh sb="3" eb="4">
      <t>ケン</t>
    </rPh>
    <rPh sb="4" eb="5">
      <t>シン</t>
    </rPh>
    <rPh sb="5" eb="6">
      <t>カイ</t>
    </rPh>
    <phoneticPr fontId="2"/>
  </si>
  <si>
    <t>時津町少年剣道鳴鼓会</t>
    <rPh sb="0" eb="2">
      <t>トキツ</t>
    </rPh>
    <rPh sb="2" eb="3">
      <t>マチ</t>
    </rPh>
    <rPh sb="3" eb="5">
      <t>ショウネン</t>
    </rPh>
    <rPh sb="5" eb="7">
      <t>ケンドウ</t>
    </rPh>
    <rPh sb="7" eb="8">
      <t>ナル</t>
    </rPh>
    <rPh sb="8" eb="9">
      <t>コ</t>
    </rPh>
    <rPh sb="9" eb="10">
      <t>カイ</t>
    </rPh>
    <phoneticPr fontId="2"/>
  </si>
  <si>
    <t>長与少年剣道部</t>
    <rPh sb="0" eb="2">
      <t>ナガヨ</t>
    </rPh>
    <rPh sb="2" eb="6">
      <t>ショウネンケンドウ</t>
    </rPh>
    <rPh sb="6" eb="7">
      <t>ブ</t>
    </rPh>
    <phoneticPr fontId="2"/>
  </si>
  <si>
    <t>青雲中学校剣道部</t>
    <rPh sb="0" eb="2">
      <t>セイウン</t>
    </rPh>
    <rPh sb="2" eb="5">
      <t>チュウガッコウ</t>
    </rPh>
    <rPh sb="5" eb="8">
      <t>ケンドウブ</t>
    </rPh>
    <phoneticPr fontId="2"/>
  </si>
  <si>
    <t>北剣会</t>
    <rPh sb="0" eb="1">
      <t>キタ</t>
    </rPh>
    <rPh sb="1" eb="2">
      <t>ケン</t>
    </rPh>
    <rPh sb="2" eb="3">
      <t>カイ</t>
    </rPh>
    <phoneticPr fontId="2"/>
  </si>
  <si>
    <t>上荒川雄剣会</t>
    <rPh sb="0" eb="1">
      <t>カミ</t>
    </rPh>
    <rPh sb="1" eb="3">
      <t>アラカワ</t>
    </rPh>
    <rPh sb="3" eb="4">
      <t>ユウ</t>
    </rPh>
    <rPh sb="4" eb="5">
      <t>ケン</t>
    </rPh>
    <rPh sb="5" eb="6">
      <t>カイ</t>
    </rPh>
    <phoneticPr fontId="2"/>
  </si>
  <si>
    <t>郷ノ浦中学校剣道部</t>
    <phoneticPr fontId="2"/>
  </si>
  <si>
    <t>錬心舘少年剣道クラブ</t>
    <rPh sb="0" eb="3">
      <t>レンシンカン</t>
    </rPh>
    <rPh sb="3" eb="7">
      <t>ショウネンケンドウ</t>
    </rPh>
    <phoneticPr fontId="2"/>
  </si>
  <si>
    <t>亀岳少年剣道クラブ</t>
    <rPh sb="0" eb="1">
      <t>カメ</t>
    </rPh>
    <rPh sb="1" eb="2">
      <t>ダケ</t>
    </rPh>
    <rPh sb="2" eb="6">
      <t>ショウネンケンドウ</t>
    </rPh>
    <phoneticPr fontId="2"/>
  </si>
  <si>
    <t>誠心館</t>
    <rPh sb="0" eb="1">
      <t>セイ</t>
    </rPh>
    <rPh sb="1" eb="2">
      <t>シン</t>
    </rPh>
    <rPh sb="2" eb="3">
      <t>カン</t>
    </rPh>
    <phoneticPr fontId="2"/>
  </si>
  <si>
    <t>七ツ釜少年剣道クラブ</t>
    <rPh sb="0" eb="1">
      <t>ナナ</t>
    </rPh>
    <rPh sb="2" eb="3">
      <t>ガマ</t>
    </rPh>
    <rPh sb="3" eb="7">
      <t>ショウネンケンドウ</t>
    </rPh>
    <phoneticPr fontId="2"/>
  </si>
  <si>
    <t>佐護中学校</t>
    <rPh sb="0" eb="1">
      <t>サ</t>
    </rPh>
    <rPh sb="1" eb="2">
      <t>ゴ</t>
    </rPh>
    <rPh sb="2" eb="5">
      <t>チュウガッコウ</t>
    </rPh>
    <phoneticPr fontId="2"/>
  </si>
  <si>
    <t>厳原中学校</t>
    <rPh sb="0" eb="2">
      <t>イズハラ</t>
    </rPh>
    <rPh sb="2" eb="5">
      <t>チュウガッコウ</t>
    </rPh>
    <phoneticPr fontId="2"/>
  </si>
  <si>
    <t>今里中学校</t>
    <rPh sb="0" eb="2">
      <t>イマザト</t>
    </rPh>
    <rPh sb="2" eb="5">
      <t>チュウガッコウ</t>
    </rPh>
    <phoneticPr fontId="2"/>
  </si>
  <si>
    <t>東部中学校</t>
    <rPh sb="0" eb="2">
      <t>トウブ</t>
    </rPh>
    <rPh sb="2" eb="5">
      <t>チュウガッコウ</t>
    </rPh>
    <phoneticPr fontId="2"/>
  </si>
  <si>
    <t>豊少年剣道クラブ</t>
    <rPh sb="0" eb="1">
      <t>ユタカ</t>
    </rPh>
    <rPh sb="1" eb="3">
      <t>ショウネン</t>
    </rPh>
    <rPh sb="3" eb="5">
      <t>ケンドウ</t>
    </rPh>
    <phoneticPr fontId="2"/>
  </si>
  <si>
    <t>乙宮少年剣道クラブ</t>
    <rPh sb="0" eb="1">
      <t>オツ</t>
    </rPh>
    <rPh sb="1" eb="2">
      <t>ミヤ</t>
    </rPh>
    <rPh sb="2" eb="4">
      <t>ショウネン</t>
    </rPh>
    <rPh sb="4" eb="6">
      <t>ケンドウ</t>
    </rPh>
    <phoneticPr fontId="2"/>
  </si>
  <si>
    <t>護道会</t>
    <rPh sb="0" eb="1">
      <t>ゴ</t>
    </rPh>
    <rPh sb="1" eb="2">
      <t>ドウ</t>
    </rPh>
    <rPh sb="2" eb="3">
      <t>カイ</t>
    </rPh>
    <phoneticPr fontId="2"/>
  </si>
  <si>
    <t>大調少年剣道クラブ</t>
    <rPh sb="0" eb="1">
      <t>オオ</t>
    </rPh>
    <rPh sb="1" eb="2">
      <t>チョウ</t>
    </rPh>
    <rPh sb="2" eb="6">
      <t>ショウネンケンドウ</t>
    </rPh>
    <phoneticPr fontId="2"/>
  </si>
  <si>
    <t>平山道場</t>
    <rPh sb="0" eb="2">
      <t>ヒラヤマ</t>
    </rPh>
    <rPh sb="2" eb="4">
      <t>ドウジョウ</t>
    </rPh>
    <phoneticPr fontId="2"/>
  </si>
  <si>
    <t>厳原少年剣道部</t>
    <rPh sb="0" eb="2">
      <t>イズハラ</t>
    </rPh>
    <rPh sb="2" eb="6">
      <t>ショウネンケンドウ</t>
    </rPh>
    <rPh sb="6" eb="7">
      <t>ブ</t>
    </rPh>
    <phoneticPr fontId="2"/>
  </si>
  <si>
    <t>鶏鳴少年剣道クラブ</t>
    <rPh sb="0" eb="1">
      <t>トリ</t>
    </rPh>
    <rPh sb="1" eb="2">
      <t>メイ</t>
    </rPh>
    <rPh sb="2" eb="4">
      <t>ショウネン</t>
    </rPh>
    <rPh sb="4" eb="6">
      <t>ケンドウ</t>
    </rPh>
    <phoneticPr fontId="2"/>
  </si>
  <si>
    <t>千綿龍頭館</t>
    <rPh sb="0" eb="2">
      <t>チワタ</t>
    </rPh>
    <rPh sb="2" eb="3">
      <t>リュウ</t>
    </rPh>
    <rPh sb="3" eb="4">
      <t>トウ</t>
    </rPh>
    <rPh sb="4" eb="5">
      <t>カン</t>
    </rPh>
    <phoneticPr fontId="2"/>
  </si>
  <si>
    <t>彼杵少年剣道クラブ</t>
    <rPh sb="0" eb="2">
      <t>ソノギ</t>
    </rPh>
    <rPh sb="2" eb="6">
      <t>ショウネンケンドウ</t>
    </rPh>
    <phoneticPr fontId="2"/>
  </si>
  <si>
    <t>川棚少年剣友会</t>
    <rPh sb="0" eb="2">
      <t>カワタナ</t>
    </rPh>
    <rPh sb="2" eb="4">
      <t>ショウネン</t>
    </rPh>
    <rPh sb="4" eb="7">
      <t>ケンユウカイ</t>
    </rPh>
    <phoneticPr fontId="2"/>
  </si>
  <si>
    <t>波佐見弘道館</t>
    <rPh sb="0" eb="3">
      <t>ハサミ</t>
    </rPh>
    <rPh sb="3" eb="5">
      <t>コウドウ</t>
    </rPh>
    <rPh sb="5" eb="6">
      <t>カン</t>
    </rPh>
    <phoneticPr fontId="2"/>
  </si>
  <si>
    <t>福江西雄館</t>
    <rPh sb="0" eb="2">
      <t>フクエ</t>
    </rPh>
    <rPh sb="2" eb="3">
      <t>セイ</t>
    </rPh>
    <rPh sb="3" eb="4">
      <t>ユウ</t>
    </rPh>
    <rPh sb="4" eb="5">
      <t>カン</t>
    </rPh>
    <phoneticPr fontId="2"/>
  </si>
  <si>
    <t>崎山雄林館</t>
    <rPh sb="0" eb="2">
      <t>サキヤマ</t>
    </rPh>
    <rPh sb="2" eb="3">
      <t>ユウ</t>
    </rPh>
    <rPh sb="3" eb="4">
      <t>リン</t>
    </rPh>
    <rPh sb="4" eb="5">
      <t>カン</t>
    </rPh>
    <phoneticPr fontId="2"/>
  </si>
  <si>
    <t>富江西龍館</t>
    <rPh sb="0" eb="2">
      <t>トミエ</t>
    </rPh>
    <rPh sb="2" eb="3">
      <t>セイ</t>
    </rPh>
    <rPh sb="3" eb="4">
      <t>リュウ</t>
    </rPh>
    <rPh sb="4" eb="5">
      <t>カン</t>
    </rPh>
    <phoneticPr fontId="2"/>
  </si>
  <si>
    <t>三井楽少年剣道クラブ</t>
    <rPh sb="0" eb="3">
      <t>ミイラク</t>
    </rPh>
    <rPh sb="3" eb="7">
      <t>ショウネンケンドウ</t>
    </rPh>
    <phoneticPr fontId="2"/>
  </si>
  <si>
    <t>岐宿雄岳館</t>
    <rPh sb="0" eb="2">
      <t>キシュク</t>
    </rPh>
    <rPh sb="2" eb="3">
      <t>ユウ</t>
    </rPh>
    <rPh sb="3" eb="4">
      <t>ガク</t>
    </rPh>
    <rPh sb="4" eb="5">
      <t>カン</t>
    </rPh>
    <phoneticPr fontId="2"/>
  </si>
  <si>
    <t>吾妻心練館</t>
    <rPh sb="0" eb="2">
      <t>アズマ</t>
    </rPh>
    <rPh sb="2" eb="3">
      <t>シン</t>
    </rPh>
    <rPh sb="3" eb="4">
      <t>レン</t>
    </rPh>
    <rPh sb="4" eb="5">
      <t>カン</t>
    </rPh>
    <phoneticPr fontId="2"/>
  </si>
  <si>
    <t>愛野少年剣道部</t>
    <rPh sb="0" eb="2">
      <t>アイノ</t>
    </rPh>
    <rPh sb="2" eb="4">
      <t>ショウネン</t>
    </rPh>
    <rPh sb="4" eb="6">
      <t>ケンドウ</t>
    </rPh>
    <rPh sb="6" eb="7">
      <t>ブ</t>
    </rPh>
    <phoneticPr fontId="2"/>
  </si>
  <si>
    <t>小浜少年剣道部</t>
    <rPh sb="0" eb="2">
      <t>オバマ</t>
    </rPh>
    <rPh sb="2" eb="4">
      <t>ショウネン</t>
    </rPh>
    <rPh sb="4" eb="6">
      <t>ケンドウ</t>
    </rPh>
    <rPh sb="6" eb="7">
      <t>ブ</t>
    </rPh>
    <phoneticPr fontId="2"/>
  </si>
  <si>
    <t>三河内少年剣道育成会</t>
    <rPh sb="0" eb="3">
      <t>ミカワチ</t>
    </rPh>
    <rPh sb="3" eb="7">
      <t>ショウネンケンドウ</t>
    </rPh>
    <rPh sb="7" eb="10">
      <t>イクセイカイ</t>
    </rPh>
    <phoneticPr fontId="2"/>
  </si>
  <si>
    <t>早岐青少年剣道育成会</t>
    <rPh sb="0" eb="2">
      <t>ハイキ</t>
    </rPh>
    <rPh sb="2" eb="5">
      <t>セイショウネン</t>
    </rPh>
    <rPh sb="5" eb="7">
      <t>ケンドウ</t>
    </rPh>
    <rPh sb="7" eb="10">
      <t>イクセイカイ</t>
    </rPh>
    <phoneticPr fontId="2"/>
  </si>
  <si>
    <t>重尾少年剣道クラブ</t>
    <rPh sb="0" eb="2">
      <t>シゲオ</t>
    </rPh>
    <rPh sb="2" eb="6">
      <t>ショウネンケンドウ</t>
    </rPh>
    <phoneticPr fontId="2"/>
  </si>
  <si>
    <t>黒髪少年剣道育成会</t>
    <rPh sb="0" eb="2">
      <t>クロカミ</t>
    </rPh>
    <rPh sb="2" eb="9">
      <t>ショウネンケンドウイクセイカイ</t>
    </rPh>
    <phoneticPr fontId="2"/>
  </si>
  <si>
    <t>不二剣道錬成館</t>
    <rPh sb="0" eb="2">
      <t>フジ</t>
    </rPh>
    <rPh sb="2" eb="4">
      <t>ケンドウ</t>
    </rPh>
    <rPh sb="4" eb="6">
      <t>レンセイ</t>
    </rPh>
    <rPh sb="6" eb="7">
      <t>カン</t>
    </rPh>
    <phoneticPr fontId="2"/>
  </si>
  <si>
    <t>赤崎少年剣道クラブ</t>
    <rPh sb="0" eb="2">
      <t>アカサキ</t>
    </rPh>
    <rPh sb="2" eb="6">
      <t>ショウネンケンドウ</t>
    </rPh>
    <phoneticPr fontId="2"/>
  </si>
  <si>
    <t>相浦武道会</t>
    <rPh sb="0" eb="2">
      <t>アイノウラ</t>
    </rPh>
    <rPh sb="2" eb="4">
      <t>ブドウ</t>
    </rPh>
    <rPh sb="4" eb="5">
      <t>カイ</t>
    </rPh>
    <phoneticPr fontId="2"/>
  </si>
  <si>
    <t>皆瀬少年剣道育成会</t>
    <rPh sb="0" eb="2">
      <t>カイセ</t>
    </rPh>
    <rPh sb="2" eb="9">
      <t>ショウネンケンドウイクセイカイ</t>
    </rPh>
    <phoneticPr fontId="2"/>
  </si>
  <si>
    <t>佐世保北中学校剣道部</t>
    <rPh sb="0" eb="3">
      <t>サセボ</t>
    </rPh>
    <rPh sb="3" eb="4">
      <t>キタ</t>
    </rPh>
    <rPh sb="4" eb="7">
      <t>チュウガッコウ</t>
    </rPh>
    <rPh sb="7" eb="9">
      <t>ケンドウ</t>
    </rPh>
    <rPh sb="9" eb="10">
      <t>ブ</t>
    </rPh>
    <phoneticPr fontId="2"/>
  </si>
  <si>
    <t>柚木少年剣道クラブ</t>
    <rPh sb="0" eb="2">
      <t>ユズキ</t>
    </rPh>
    <rPh sb="2" eb="6">
      <t>ショウネンケンドウ</t>
    </rPh>
    <phoneticPr fontId="2"/>
  </si>
  <si>
    <t>布武会</t>
    <rPh sb="0" eb="1">
      <t>フ</t>
    </rPh>
    <rPh sb="1" eb="2">
      <t>ブ</t>
    </rPh>
    <rPh sb="2" eb="3">
      <t>カイ</t>
    </rPh>
    <phoneticPr fontId="2"/>
  </si>
  <si>
    <t>有家町剣道部少年部</t>
    <rPh sb="0" eb="3">
      <t>アリエチョウ</t>
    </rPh>
    <rPh sb="3" eb="5">
      <t>ケンドウ</t>
    </rPh>
    <rPh sb="5" eb="6">
      <t>ブ</t>
    </rPh>
    <rPh sb="6" eb="8">
      <t>ショウネン</t>
    </rPh>
    <rPh sb="8" eb="9">
      <t>ブ</t>
    </rPh>
    <phoneticPr fontId="2"/>
  </si>
  <si>
    <t>南有馬剣和会</t>
    <rPh sb="0" eb="3">
      <t>ミナミアリマ</t>
    </rPh>
    <rPh sb="3" eb="4">
      <t>ケン</t>
    </rPh>
    <rPh sb="4" eb="5">
      <t>ワ</t>
    </rPh>
    <rPh sb="5" eb="6">
      <t>カイ</t>
    </rPh>
    <phoneticPr fontId="2"/>
  </si>
  <si>
    <t>諫早中学校剣道部</t>
    <rPh sb="0" eb="2">
      <t>イサハヤ</t>
    </rPh>
    <rPh sb="2" eb="5">
      <t>チュウガッコウ</t>
    </rPh>
    <rPh sb="5" eb="7">
      <t>ケンドウ</t>
    </rPh>
    <rPh sb="7" eb="8">
      <t>ブ</t>
    </rPh>
    <phoneticPr fontId="2"/>
  </si>
  <si>
    <t>十王堂</t>
    <rPh sb="0" eb="1">
      <t>ジュウ</t>
    </rPh>
    <rPh sb="1" eb="2">
      <t>オウ</t>
    </rPh>
    <rPh sb="2" eb="3">
      <t>ドウ</t>
    </rPh>
    <phoneticPr fontId="2"/>
  </si>
  <si>
    <t>小野少年剣道会</t>
    <rPh sb="0" eb="2">
      <t>オノ</t>
    </rPh>
    <rPh sb="2" eb="6">
      <t>ショウネンケンドウ</t>
    </rPh>
    <rPh sb="6" eb="7">
      <t>カイ</t>
    </rPh>
    <phoneticPr fontId="2"/>
  </si>
  <si>
    <t>轟子龍会</t>
    <rPh sb="0" eb="1">
      <t>トドロキ</t>
    </rPh>
    <rPh sb="1" eb="3">
      <t>シリュウ</t>
    </rPh>
    <rPh sb="3" eb="4">
      <t>カイ</t>
    </rPh>
    <phoneticPr fontId="2"/>
  </si>
  <si>
    <t>真津山少年剣道会</t>
    <rPh sb="0" eb="1">
      <t>マ</t>
    </rPh>
    <rPh sb="1" eb="2">
      <t>ツ</t>
    </rPh>
    <rPh sb="2" eb="3">
      <t>ヤマ</t>
    </rPh>
    <rPh sb="3" eb="8">
      <t>ショウネンケンドウカイ</t>
    </rPh>
    <phoneticPr fontId="2"/>
  </si>
  <si>
    <t>真崎少年剣道会</t>
    <rPh sb="0" eb="2">
      <t>マサキ</t>
    </rPh>
    <rPh sb="2" eb="7">
      <t>ショウネンケンドウカイ</t>
    </rPh>
    <phoneticPr fontId="2"/>
  </si>
  <si>
    <t>森山少年剣道クラブ</t>
    <rPh sb="0" eb="2">
      <t>モリヤマ</t>
    </rPh>
    <rPh sb="2" eb="6">
      <t>ショウネンケンドウ</t>
    </rPh>
    <phoneticPr fontId="2"/>
  </si>
  <si>
    <t>西里少年剣道会</t>
    <rPh sb="0" eb="1">
      <t>ニシ</t>
    </rPh>
    <rPh sb="2" eb="4">
      <t>ショウネン</t>
    </rPh>
    <rPh sb="4" eb="6">
      <t>ケンドウ</t>
    </rPh>
    <rPh sb="6" eb="7">
      <t>カイ</t>
    </rPh>
    <phoneticPr fontId="2"/>
  </si>
  <si>
    <t>長崎市</t>
    <rPh sb="0" eb="3">
      <t>ナガサキシ</t>
    </rPh>
    <phoneticPr fontId="11"/>
  </si>
  <si>
    <t>佐世保市</t>
    <rPh sb="0" eb="3">
      <t>サセボ</t>
    </rPh>
    <rPh sb="3" eb="4">
      <t>シ</t>
    </rPh>
    <phoneticPr fontId="11"/>
  </si>
  <si>
    <t>諫早市</t>
    <rPh sb="0" eb="2">
      <t>イサハヤ</t>
    </rPh>
    <rPh sb="2" eb="3">
      <t>シ</t>
    </rPh>
    <phoneticPr fontId="11"/>
  </si>
  <si>
    <t>島原市</t>
    <rPh sb="0" eb="3">
      <t>シマバラシ</t>
    </rPh>
    <phoneticPr fontId="11"/>
  </si>
  <si>
    <t>大村市</t>
    <rPh sb="0" eb="3">
      <t>オオムラシ</t>
    </rPh>
    <phoneticPr fontId="11"/>
  </si>
  <si>
    <t>平戸市</t>
    <rPh sb="0" eb="3">
      <t>ヒラドシ</t>
    </rPh>
    <phoneticPr fontId="11"/>
  </si>
  <si>
    <t>五島市</t>
    <rPh sb="0" eb="2">
      <t>ゴトウ</t>
    </rPh>
    <rPh sb="2" eb="3">
      <t>シ</t>
    </rPh>
    <phoneticPr fontId="11"/>
  </si>
  <si>
    <t>雲仙市</t>
    <rPh sb="0" eb="2">
      <t>ウンゼン</t>
    </rPh>
    <rPh sb="2" eb="3">
      <t>シ</t>
    </rPh>
    <phoneticPr fontId="11"/>
  </si>
  <si>
    <t>南島原市</t>
    <rPh sb="0" eb="1">
      <t>ミナミ</t>
    </rPh>
    <rPh sb="1" eb="4">
      <t>シマバラシ</t>
    </rPh>
    <phoneticPr fontId="11"/>
  </si>
  <si>
    <t>東彼地区</t>
    <rPh sb="0" eb="1">
      <t>ヒガシ</t>
    </rPh>
    <rPh sb="1" eb="2">
      <t>カレ</t>
    </rPh>
    <rPh sb="2" eb="4">
      <t>チク</t>
    </rPh>
    <phoneticPr fontId="11"/>
  </si>
  <si>
    <t>西彼地区</t>
    <rPh sb="0" eb="1">
      <t>ニシ</t>
    </rPh>
    <rPh sb="1" eb="2">
      <t>カレ</t>
    </rPh>
    <rPh sb="2" eb="4">
      <t>チク</t>
    </rPh>
    <phoneticPr fontId="11"/>
  </si>
  <si>
    <t>上五島</t>
    <rPh sb="0" eb="3">
      <t>カミゴトウ</t>
    </rPh>
    <phoneticPr fontId="11"/>
  </si>
  <si>
    <t>壱岐市</t>
    <rPh sb="0" eb="2">
      <t>イキ</t>
    </rPh>
    <rPh sb="2" eb="3">
      <t>シ</t>
    </rPh>
    <phoneticPr fontId="11"/>
  </si>
  <si>
    <t>対馬市</t>
    <rPh sb="0" eb="2">
      <t>ツシマ</t>
    </rPh>
    <rPh sb="2" eb="3">
      <t>シ</t>
    </rPh>
    <phoneticPr fontId="11"/>
  </si>
  <si>
    <t>道場数</t>
    <rPh sb="0" eb="2">
      <t>ドウジョウ</t>
    </rPh>
    <rPh sb="2" eb="3">
      <t>スウ</t>
    </rPh>
    <phoneticPr fontId="2"/>
  </si>
  <si>
    <t>西海剣友会</t>
    <rPh sb="0" eb="2">
      <t>サイカイ</t>
    </rPh>
    <rPh sb="2" eb="5">
      <t>ケンユウカイ</t>
    </rPh>
    <phoneticPr fontId="2"/>
  </si>
  <si>
    <t>長崎</t>
    <rPh sb="0" eb="2">
      <t>ナガサキ</t>
    </rPh>
    <phoneticPr fontId="2"/>
  </si>
  <si>
    <t>佐世保</t>
    <rPh sb="0" eb="3">
      <t>サセボ</t>
    </rPh>
    <phoneticPr fontId="2"/>
  </si>
  <si>
    <t>対馬</t>
    <rPh sb="0" eb="2">
      <t>ツシマ</t>
    </rPh>
    <phoneticPr fontId="2"/>
  </si>
  <si>
    <t>西海</t>
    <rPh sb="0" eb="2">
      <t>サイカイ</t>
    </rPh>
    <phoneticPr fontId="2"/>
  </si>
  <si>
    <t>諫早</t>
    <rPh sb="0" eb="2">
      <t>イサハヤ</t>
    </rPh>
    <phoneticPr fontId="2"/>
  </si>
  <si>
    <t>南島原</t>
    <rPh sb="0" eb="3">
      <t>ミナミシマバラ</t>
    </rPh>
    <phoneticPr fontId="2"/>
  </si>
  <si>
    <t>全部（１７道場）</t>
    <rPh sb="0" eb="2">
      <t>ゼンブ</t>
    </rPh>
    <rPh sb="5" eb="7">
      <t>ドウジョウ</t>
    </rPh>
    <phoneticPr fontId="2"/>
  </si>
  <si>
    <t>全部（８道場）</t>
    <rPh sb="0" eb="2">
      <t>ゼンブ</t>
    </rPh>
    <rPh sb="4" eb="6">
      <t>ドウジョウ</t>
    </rPh>
    <phoneticPr fontId="2"/>
  </si>
  <si>
    <t>以上３９道場が今のところ未提出です。</t>
    <rPh sb="0" eb="2">
      <t>イジョウ</t>
    </rPh>
    <rPh sb="4" eb="6">
      <t>ドウジョウ</t>
    </rPh>
    <rPh sb="7" eb="8">
      <t>イマ</t>
    </rPh>
    <rPh sb="12" eb="15">
      <t>ミテイシュツ</t>
    </rPh>
    <phoneticPr fontId="2"/>
  </si>
  <si>
    <t>長崎県剣道連盟</t>
    <rPh sb="0" eb="3">
      <t>ナガサキケン</t>
    </rPh>
    <rPh sb="3" eb="5">
      <t>ケンドウ</t>
    </rPh>
    <rPh sb="5" eb="7">
      <t>レンメイ</t>
    </rPh>
    <phoneticPr fontId="2"/>
  </si>
  <si>
    <t>吉田一生先生</t>
    <rPh sb="0" eb="2">
      <t>ヨシダ</t>
    </rPh>
    <rPh sb="2" eb="4">
      <t>イッセイ</t>
    </rPh>
    <rPh sb="4" eb="6">
      <t>センセイ</t>
    </rPh>
    <phoneticPr fontId="2"/>
  </si>
  <si>
    <t>前略</t>
    <rPh sb="0" eb="2">
      <t>ゼンリャク</t>
    </rPh>
    <phoneticPr fontId="2"/>
  </si>
  <si>
    <t>　　いつもお世話になっております。</t>
    <rPh sb="6" eb="8">
      <t>セワ</t>
    </rPh>
    <phoneticPr fontId="2"/>
  </si>
  <si>
    <t>　　早速ですが、先日ご連絡いたしましたように下記記載の道場の人口調査票が</t>
    <rPh sb="2" eb="4">
      <t>サッソク</t>
    </rPh>
    <rPh sb="8" eb="10">
      <t>センジツ</t>
    </rPh>
    <rPh sb="11" eb="13">
      <t>レンラク</t>
    </rPh>
    <rPh sb="22" eb="24">
      <t>カキ</t>
    </rPh>
    <rPh sb="24" eb="26">
      <t>キサイ</t>
    </rPh>
    <rPh sb="27" eb="29">
      <t>ドウジョウ</t>
    </rPh>
    <rPh sb="30" eb="32">
      <t>ジンコウ</t>
    </rPh>
    <rPh sb="32" eb="34">
      <t>チョウサ</t>
    </rPh>
    <rPh sb="34" eb="35">
      <t>ヒョウ</t>
    </rPh>
    <phoneticPr fontId="2"/>
  </si>
  <si>
    <t>　　届いておりませんでしたのでご連絡いたします。</t>
    <rPh sb="2" eb="3">
      <t>トド</t>
    </rPh>
    <rPh sb="16" eb="18">
      <t>レンラク</t>
    </rPh>
    <phoneticPr fontId="2"/>
  </si>
  <si>
    <t>　　尚、諫早につきましては諫早事務局の中村先生へ連絡済で、後日郵送して頂くように</t>
    <rPh sb="2" eb="3">
      <t>ナオ</t>
    </rPh>
    <rPh sb="4" eb="6">
      <t>イサハヤ</t>
    </rPh>
    <rPh sb="13" eb="15">
      <t>イサハヤ</t>
    </rPh>
    <rPh sb="15" eb="18">
      <t>ジムキョク</t>
    </rPh>
    <rPh sb="19" eb="21">
      <t>ナカムラ</t>
    </rPh>
    <rPh sb="21" eb="23">
      <t>センセイ</t>
    </rPh>
    <rPh sb="24" eb="26">
      <t>レンラク</t>
    </rPh>
    <rPh sb="26" eb="27">
      <t>スミ</t>
    </rPh>
    <rPh sb="29" eb="31">
      <t>ゴジツ</t>
    </rPh>
    <rPh sb="31" eb="33">
      <t>ユウソウ</t>
    </rPh>
    <rPh sb="35" eb="36">
      <t>イタダ</t>
    </rPh>
    <phoneticPr fontId="2"/>
  </si>
  <si>
    <t>　　なっております。また南島原につきましては飛永先生に連絡はしましたが</t>
    <rPh sb="12" eb="15">
      <t>ミナミシマバラ</t>
    </rPh>
    <rPh sb="22" eb="24">
      <t>トビナガ</t>
    </rPh>
    <rPh sb="24" eb="26">
      <t>センセイ</t>
    </rPh>
    <rPh sb="27" eb="29">
      <t>レンラク</t>
    </rPh>
    <phoneticPr fontId="2"/>
  </si>
  <si>
    <t>　　県連事務所に送ってあるのでは、とのお話でした。</t>
    <rPh sb="2" eb="4">
      <t>ケンレン</t>
    </rPh>
    <rPh sb="4" eb="6">
      <t>ジム</t>
    </rPh>
    <rPh sb="6" eb="7">
      <t>ショ</t>
    </rPh>
    <rPh sb="8" eb="9">
      <t>オク</t>
    </rPh>
    <rPh sb="20" eb="21">
      <t>ハナシ</t>
    </rPh>
    <phoneticPr fontId="2"/>
  </si>
  <si>
    <t>　　お手数をおかけいたしますがよろしくお願い申し上げます。</t>
    <rPh sb="3" eb="5">
      <t>テスウ</t>
    </rPh>
    <rPh sb="20" eb="21">
      <t>ネガ</t>
    </rPh>
    <rPh sb="22" eb="23">
      <t>モウ</t>
    </rPh>
    <rPh sb="24" eb="25">
      <t>ア</t>
    </rPh>
    <phoneticPr fontId="2"/>
  </si>
  <si>
    <t>　　それ以外の道場については集計が出来上がっております</t>
    <rPh sb="4" eb="6">
      <t>イガイ</t>
    </rPh>
    <rPh sb="7" eb="9">
      <t>ドウジョウ</t>
    </rPh>
    <rPh sb="14" eb="16">
      <t>シュウケイ</t>
    </rPh>
    <rPh sb="17" eb="20">
      <t>デキア</t>
    </rPh>
    <phoneticPr fontId="2"/>
  </si>
  <si>
    <r>
      <t>　　　　　　</t>
    </r>
    <r>
      <rPr>
        <sz val="12"/>
        <color theme="1"/>
        <rFont val="ＭＳ Ｐゴシック"/>
        <family val="3"/>
        <charset val="128"/>
        <scheme val="minor"/>
      </rPr>
      <t>　　　　　　　　普及委員</t>
    </r>
    <r>
      <rPr>
        <sz val="11"/>
        <color theme="1"/>
        <rFont val="ＭＳ Ｐゴシック"/>
        <family val="2"/>
        <charset val="128"/>
        <scheme val="minor"/>
      </rPr>
      <t>　　</t>
    </r>
    <r>
      <rPr>
        <sz val="16"/>
        <color theme="1"/>
        <rFont val="ＭＳ Ｐゴシック"/>
        <family val="3"/>
        <charset val="128"/>
        <scheme val="minor"/>
      </rPr>
      <t>荒木純司</t>
    </r>
    <rPh sb="14" eb="16">
      <t>フキュウ</t>
    </rPh>
    <rPh sb="16" eb="18">
      <t>イイン</t>
    </rPh>
    <rPh sb="20" eb="22">
      <t>アラキ</t>
    </rPh>
    <rPh sb="22" eb="24">
      <t>ジュンジ</t>
    </rPh>
    <phoneticPr fontId="2"/>
  </si>
  <si>
    <t>諫早高校付属中学校</t>
    <rPh sb="0" eb="2">
      <t>イサハヤ</t>
    </rPh>
    <rPh sb="2" eb="4">
      <t>コウコウ</t>
    </rPh>
    <rPh sb="4" eb="6">
      <t>フゾク</t>
    </rPh>
    <rPh sb="6" eb="9">
      <t>チュウガッコウ</t>
    </rPh>
    <phoneticPr fontId="2"/>
  </si>
  <si>
    <t>志成会</t>
    <rPh sb="0" eb="1">
      <t>シ</t>
    </rPh>
    <rPh sb="1" eb="2">
      <t>セイ</t>
    </rPh>
    <rPh sb="2" eb="3">
      <t>カイ</t>
    </rPh>
    <phoneticPr fontId="2"/>
  </si>
  <si>
    <t>変動</t>
    <rPh sb="0" eb="2">
      <t>ヘンドウ</t>
    </rPh>
    <phoneticPr fontId="2"/>
  </si>
  <si>
    <t>諫早少年剣道会亀舟館</t>
    <rPh sb="0" eb="2">
      <t>イサハヤ</t>
    </rPh>
    <rPh sb="2" eb="4">
      <t>ショウネン</t>
    </rPh>
    <rPh sb="4" eb="6">
      <t>ケンドウ</t>
    </rPh>
    <rPh sb="6" eb="7">
      <t>カイ</t>
    </rPh>
    <rPh sb="7" eb="8">
      <t>カメ</t>
    </rPh>
    <rPh sb="8" eb="9">
      <t>フネ</t>
    </rPh>
    <rPh sb="9" eb="10">
      <t>カン</t>
    </rPh>
    <phoneticPr fontId="2"/>
  </si>
  <si>
    <t>真城中学校剣道部</t>
    <rPh sb="0" eb="1">
      <t>マ</t>
    </rPh>
    <rPh sb="1" eb="2">
      <t>ジョウ</t>
    </rPh>
    <rPh sb="2" eb="5">
      <t>チュウガッコウ</t>
    </rPh>
    <rPh sb="5" eb="7">
      <t>ケンドウ</t>
    </rPh>
    <rPh sb="7" eb="8">
      <t>ブ</t>
    </rPh>
    <phoneticPr fontId="2"/>
  </si>
  <si>
    <t>紐差剣心館</t>
    <rPh sb="0" eb="1">
      <t>ヒモ</t>
    </rPh>
    <rPh sb="1" eb="2">
      <t>サシ</t>
    </rPh>
    <rPh sb="2" eb="4">
      <t>ケンシン</t>
    </rPh>
    <rPh sb="4" eb="5">
      <t>カン</t>
    </rPh>
    <phoneticPr fontId="2"/>
  </si>
  <si>
    <t>（地域別前年度比較表）</t>
    <rPh sb="1" eb="3">
      <t>チイキ</t>
    </rPh>
    <rPh sb="3" eb="4">
      <t>ベツ</t>
    </rPh>
    <rPh sb="4" eb="7">
      <t>ゼンネンド</t>
    </rPh>
    <rPh sb="7" eb="9">
      <t>ヒカク</t>
    </rPh>
    <rPh sb="9" eb="10">
      <t>ヒョウ</t>
    </rPh>
    <phoneticPr fontId="2"/>
  </si>
  <si>
    <t>長崎雄倫館</t>
    <rPh sb="0" eb="2">
      <t>ナガサキ</t>
    </rPh>
    <rPh sb="2" eb="3">
      <t>ユウ</t>
    </rPh>
    <rPh sb="3" eb="4">
      <t>リン</t>
    </rPh>
    <rPh sb="4" eb="5">
      <t>カン</t>
    </rPh>
    <phoneticPr fontId="2"/>
  </si>
  <si>
    <t>西諫早中学校</t>
    <rPh sb="0" eb="1">
      <t>ニシ</t>
    </rPh>
    <rPh sb="1" eb="3">
      <t>イサハヤ</t>
    </rPh>
    <rPh sb="3" eb="6">
      <t>チュウガッコウ</t>
    </rPh>
    <phoneticPr fontId="2"/>
  </si>
  <si>
    <t>中津良剣正会</t>
    <rPh sb="0" eb="2">
      <t>ナカツ</t>
    </rPh>
    <rPh sb="2" eb="3">
      <t>ラ</t>
    </rPh>
    <rPh sb="3" eb="4">
      <t>ケン</t>
    </rPh>
    <rPh sb="4" eb="5">
      <t>セイ</t>
    </rPh>
    <rPh sb="5" eb="6">
      <t>カイ</t>
    </rPh>
    <phoneticPr fontId="2"/>
  </si>
  <si>
    <t>大瀬戸剣友会</t>
    <rPh sb="0" eb="3">
      <t>オオセト</t>
    </rPh>
    <rPh sb="3" eb="6">
      <t>ケンユウカイ</t>
    </rPh>
    <phoneticPr fontId="2"/>
  </si>
  <si>
    <t>微神堂</t>
    <rPh sb="0" eb="1">
      <t>ビ</t>
    </rPh>
    <rPh sb="1" eb="2">
      <t>シン</t>
    </rPh>
    <rPh sb="2" eb="3">
      <t>ドウ</t>
    </rPh>
    <phoneticPr fontId="2"/>
  </si>
  <si>
    <t>清風館少年剣道クラブ</t>
    <rPh sb="0" eb="1">
      <t>セイ</t>
    </rPh>
    <rPh sb="1" eb="2">
      <t>フウ</t>
    </rPh>
    <rPh sb="2" eb="3">
      <t>カン</t>
    </rPh>
    <rPh sb="3" eb="5">
      <t>ショウネン</t>
    </rPh>
    <rPh sb="5" eb="7">
      <t>ケンドウ</t>
    </rPh>
    <phoneticPr fontId="2"/>
  </si>
  <si>
    <t>北松</t>
    <rPh sb="0" eb="1">
      <t>キタ</t>
    </rPh>
    <phoneticPr fontId="2"/>
  </si>
  <si>
    <t>松浦市</t>
    <rPh sb="0" eb="2">
      <t>マツウラ</t>
    </rPh>
    <rPh sb="2" eb="3">
      <t>シ</t>
    </rPh>
    <phoneticPr fontId="2"/>
  </si>
  <si>
    <t>北松地区</t>
    <rPh sb="0" eb="1">
      <t>キタ</t>
    </rPh>
    <rPh sb="1" eb="2">
      <t>マツ</t>
    </rPh>
    <rPh sb="2" eb="4">
      <t>チク</t>
    </rPh>
    <phoneticPr fontId="2"/>
  </si>
  <si>
    <t>松浦市</t>
    <rPh sb="0" eb="3">
      <t>マツウラシ</t>
    </rPh>
    <phoneticPr fontId="2"/>
  </si>
  <si>
    <t>真勇館</t>
    <rPh sb="0" eb="1">
      <t>シン</t>
    </rPh>
    <rPh sb="1" eb="2">
      <t>ユウ</t>
    </rPh>
    <rPh sb="2" eb="3">
      <t>カン</t>
    </rPh>
    <phoneticPr fontId="2"/>
  </si>
  <si>
    <t>江剣会</t>
    <rPh sb="0" eb="1">
      <t>エ</t>
    </rPh>
    <rPh sb="1" eb="2">
      <t>ケン</t>
    </rPh>
    <rPh sb="2" eb="3">
      <t>カイ</t>
    </rPh>
    <phoneticPr fontId="2"/>
  </si>
  <si>
    <t>佐々少年剣道クラブ</t>
    <rPh sb="0" eb="2">
      <t>ササ</t>
    </rPh>
    <rPh sb="2" eb="6">
      <t>ショウネンケンドウ</t>
    </rPh>
    <phoneticPr fontId="2"/>
  </si>
  <si>
    <t>世知原少年剣道部</t>
    <rPh sb="0" eb="3">
      <t>セチバル</t>
    </rPh>
    <rPh sb="3" eb="5">
      <t>ショウネン</t>
    </rPh>
    <rPh sb="5" eb="7">
      <t>ケンドウ</t>
    </rPh>
    <rPh sb="7" eb="8">
      <t>ブ</t>
    </rPh>
    <phoneticPr fontId="2"/>
  </si>
  <si>
    <t>若竹少年剣道クラブ</t>
    <rPh sb="0" eb="2">
      <t>ワカタケ</t>
    </rPh>
    <rPh sb="2" eb="4">
      <t>ショウネン</t>
    </rPh>
    <rPh sb="4" eb="6">
      <t>ケンドウ</t>
    </rPh>
    <phoneticPr fontId="2"/>
  </si>
  <si>
    <t>1～9</t>
    <phoneticPr fontId="2"/>
  </si>
  <si>
    <t>10～19</t>
    <phoneticPr fontId="2"/>
  </si>
  <si>
    <t>20～29</t>
    <phoneticPr fontId="2"/>
  </si>
  <si>
    <t>30～39</t>
    <phoneticPr fontId="2"/>
  </si>
  <si>
    <t>40～</t>
    <phoneticPr fontId="2"/>
  </si>
  <si>
    <t>合計</t>
    <rPh sb="0" eb="2">
      <t>ゴウケイ</t>
    </rPh>
    <phoneticPr fontId="2"/>
  </si>
  <si>
    <t>道場別部員数</t>
    <rPh sb="0" eb="2">
      <t>ドウジョウ</t>
    </rPh>
    <rPh sb="2" eb="3">
      <t>ベツ</t>
    </rPh>
    <rPh sb="3" eb="5">
      <t>ブイン</t>
    </rPh>
    <rPh sb="5" eb="6">
      <t>スウ</t>
    </rPh>
    <phoneticPr fontId="2"/>
  </si>
  <si>
    <t>（中学校単位は、含めない)</t>
    <rPh sb="1" eb="4">
      <t>チュウガッコウ</t>
    </rPh>
    <rPh sb="4" eb="6">
      <t>タンイ</t>
    </rPh>
    <rPh sb="8" eb="9">
      <t>フク</t>
    </rPh>
    <phoneticPr fontId="2"/>
  </si>
  <si>
    <t>地域名</t>
    <rPh sb="0" eb="3">
      <t>チイキメイ</t>
    </rPh>
    <phoneticPr fontId="2"/>
  </si>
  <si>
    <t>部員数1～9名</t>
    <rPh sb="0" eb="2">
      <t>ブイン</t>
    </rPh>
    <rPh sb="2" eb="3">
      <t>スウ</t>
    </rPh>
    <rPh sb="6" eb="7">
      <t>メイ</t>
    </rPh>
    <phoneticPr fontId="2"/>
  </si>
  <si>
    <t>部員数10～19名</t>
    <rPh sb="0" eb="2">
      <t>ブイン</t>
    </rPh>
    <rPh sb="2" eb="3">
      <t>スウ</t>
    </rPh>
    <rPh sb="8" eb="9">
      <t>メイ</t>
    </rPh>
    <phoneticPr fontId="2"/>
  </si>
  <si>
    <t>部員数20～29名</t>
    <rPh sb="0" eb="2">
      <t>ブイン</t>
    </rPh>
    <rPh sb="2" eb="3">
      <t>スウ</t>
    </rPh>
    <rPh sb="8" eb="9">
      <t>メイ</t>
    </rPh>
    <phoneticPr fontId="2"/>
  </si>
  <si>
    <t>部員数30～39名</t>
    <rPh sb="0" eb="2">
      <t>ブイン</t>
    </rPh>
    <rPh sb="2" eb="3">
      <t>スウ</t>
    </rPh>
    <rPh sb="8" eb="9">
      <t>メイ</t>
    </rPh>
    <phoneticPr fontId="2"/>
  </si>
  <si>
    <t>（部員数別道場数）</t>
    <rPh sb="1" eb="3">
      <t>ブイン</t>
    </rPh>
    <rPh sb="3" eb="4">
      <t>スウ</t>
    </rPh>
    <rPh sb="4" eb="5">
      <t>ベツ</t>
    </rPh>
    <rPh sb="5" eb="7">
      <t>ドウジョウ</t>
    </rPh>
    <rPh sb="7" eb="8">
      <t>スウ</t>
    </rPh>
    <phoneticPr fontId="2"/>
  </si>
  <si>
    <t>長崎県下少年剣道人口調査報告書</t>
    <rPh sb="4" eb="6">
      <t>ショウネン</t>
    </rPh>
    <rPh sb="6" eb="8">
      <t>ケンドウ</t>
    </rPh>
    <rPh sb="8" eb="10">
      <t>ジンコウ</t>
    </rPh>
    <rPh sb="10" eb="12">
      <t>チョウサ</t>
    </rPh>
    <rPh sb="12" eb="15">
      <t>ホウコクショ</t>
    </rPh>
    <phoneticPr fontId="2"/>
  </si>
  <si>
    <t>普及委員会</t>
    <rPh sb="0" eb="2">
      <t>フキュウ</t>
    </rPh>
    <rPh sb="2" eb="5">
      <t>イインカイ</t>
    </rPh>
    <phoneticPr fontId="2"/>
  </si>
  <si>
    <t>平戸中学校</t>
    <rPh sb="0" eb="2">
      <t>ヒラド</t>
    </rPh>
    <rPh sb="2" eb="5">
      <t>チュウガッコウ</t>
    </rPh>
    <phoneticPr fontId="2"/>
  </si>
  <si>
    <t>西彼北剣育館</t>
    <rPh sb="0" eb="2">
      <t>セイヒ</t>
    </rPh>
    <rPh sb="2" eb="3">
      <t>キタ</t>
    </rPh>
    <rPh sb="3" eb="4">
      <t>ケン</t>
    </rPh>
    <rPh sb="4" eb="5">
      <t>イク</t>
    </rPh>
    <rPh sb="5" eb="6">
      <t>カン</t>
    </rPh>
    <phoneticPr fontId="2"/>
  </si>
  <si>
    <t>入部</t>
    <rPh sb="0" eb="2">
      <t>ニュウブ</t>
    </rPh>
    <phoneticPr fontId="2"/>
  </si>
  <si>
    <t>退部</t>
    <rPh sb="0" eb="2">
      <t>タイブ</t>
    </rPh>
    <phoneticPr fontId="2"/>
  </si>
  <si>
    <t>差異</t>
    <rPh sb="0" eb="2">
      <t>サイ</t>
    </rPh>
    <phoneticPr fontId="2"/>
  </si>
  <si>
    <t>視聴</t>
    <rPh sb="0" eb="2">
      <t>シチョウ</t>
    </rPh>
    <phoneticPr fontId="2"/>
  </si>
  <si>
    <t>視聴後</t>
    <rPh sb="0" eb="3">
      <t>シチョウゴ</t>
    </rPh>
    <phoneticPr fontId="2"/>
  </si>
  <si>
    <t>小</t>
    <rPh sb="0" eb="1">
      <t>ショウ</t>
    </rPh>
    <phoneticPr fontId="2"/>
  </si>
  <si>
    <t>中</t>
    <rPh sb="0" eb="1">
      <t>チュウ</t>
    </rPh>
    <phoneticPr fontId="2"/>
  </si>
  <si>
    <t>計</t>
    <rPh sb="0" eb="1">
      <t>ケイ</t>
    </rPh>
    <phoneticPr fontId="2"/>
  </si>
  <si>
    <t>剣喜会</t>
    <rPh sb="0" eb="1">
      <t>ケン</t>
    </rPh>
    <rPh sb="1" eb="2">
      <t>キ</t>
    </rPh>
    <rPh sb="2" eb="3">
      <t>カイ</t>
    </rPh>
    <phoneticPr fontId="2"/>
  </si>
  <si>
    <t>（4）雲仙市剣道協会（４道場）</t>
    <rPh sb="3" eb="5">
      <t>ウンゼン</t>
    </rPh>
    <rPh sb="5" eb="6">
      <t>シ</t>
    </rPh>
    <rPh sb="6" eb="8">
      <t>ケンドウ</t>
    </rPh>
    <rPh sb="8" eb="10">
      <t>キョウカイ</t>
    </rPh>
    <rPh sb="12" eb="14">
      <t>ドウジョウ</t>
    </rPh>
    <phoneticPr fontId="2"/>
  </si>
  <si>
    <t>（5）島原市剣道協会（4道場）</t>
    <rPh sb="3" eb="5">
      <t>シマバラ</t>
    </rPh>
    <rPh sb="5" eb="6">
      <t>シ</t>
    </rPh>
    <rPh sb="6" eb="8">
      <t>ケンドウ</t>
    </rPh>
    <rPh sb="8" eb="10">
      <t>キョウカイ</t>
    </rPh>
    <rPh sb="12" eb="14">
      <t>ドウジョウ</t>
    </rPh>
    <phoneticPr fontId="2"/>
  </si>
  <si>
    <t>（6）南島原市剣道協会（4道場）</t>
    <rPh sb="3" eb="7">
      <t>ミナミシマバラシ</t>
    </rPh>
    <rPh sb="7" eb="9">
      <t>ケンドウ</t>
    </rPh>
    <rPh sb="9" eb="11">
      <t>キョウカイ</t>
    </rPh>
    <rPh sb="13" eb="15">
      <t>ドウジョウ</t>
    </rPh>
    <phoneticPr fontId="2"/>
  </si>
  <si>
    <t>大野少年剣心会</t>
    <rPh sb="0" eb="2">
      <t>オオノ</t>
    </rPh>
    <rPh sb="2" eb="4">
      <t>ショウネン</t>
    </rPh>
    <rPh sb="4" eb="5">
      <t>ケン</t>
    </rPh>
    <rPh sb="5" eb="6">
      <t>シン</t>
    </rPh>
    <rPh sb="6" eb="7">
      <t>カイ</t>
    </rPh>
    <phoneticPr fontId="2"/>
  </si>
  <si>
    <t>（15）壱岐市剣道協会（4道場）</t>
    <rPh sb="4" eb="6">
      <t>イキ</t>
    </rPh>
    <rPh sb="6" eb="7">
      <t>シ</t>
    </rPh>
    <rPh sb="7" eb="9">
      <t>ケンドウ</t>
    </rPh>
    <rPh sb="9" eb="11">
      <t>キョウカイ</t>
    </rPh>
    <rPh sb="13" eb="15">
      <t>ドウジョウ</t>
    </rPh>
    <phoneticPr fontId="2"/>
  </si>
  <si>
    <t>西彼地区</t>
  </si>
  <si>
    <t>長崎市</t>
    <rPh sb="0" eb="2">
      <t>レイワネンナガサキケンカショウネンケンドウジンコウチョウサショ</t>
    </rPh>
    <phoneticPr fontId="2"/>
  </si>
  <si>
    <t>佐世保市</t>
  </si>
  <si>
    <t>島原市</t>
  </si>
  <si>
    <t>西海市</t>
    <rPh sb="0" eb="2">
      <t>サイカイ</t>
    </rPh>
    <rPh sb="2" eb="3">
      <t>シ</t>
    </rPh>
    <phoneticPr fontId="2"/>
  </si>
  <si>
    <t>中体連</t>
    <rPh sb="0" eb="3">
      <t>チュウタイレン</t>
    </rPh>
    <phoneticPr fontId="2"/>
  </si>
  <si>
    <t>/</t>
    <phoneticPr fontId="2"/>
  </si>
  <si>
    <t>中体連</t>
    <rPh sb="0" eb="3">
      <t>チュウタイレン</t>
    </rPh>
    <phoneticPr fontId="2"/>
  </si>
  <si>
    <t>明峰中学校</t>
    <rPh sb="0" eb="5">
      <t>メイホウチュウガッコウ</t>
    </rPh>
    <phoneticPr fontId="2"/>
  </si>
  <si>
    <t>（１）長崎市剣道協会（20道場）</t>
    <rPh sb="3" eb="6">
      <t>ナガサキシ</t>
    </rPh>
    <rPh sb="6" eb="8">
      <t>ケンドウ</t>
    </rPh>
    <rPh sb="8" eb="10">
      <t>キョウカイ</t>
    </rPh>
    <rPh sb="13" eb="15">
      <t>ドウジョウ</t>
    </rPh>
    <phoneticPr fontId="2"/>
  </si>
  <si>
    <t>長与スポーツクラブ剣道C</t>
    <rPh sb="0" eb="2">
      <t>ナガヨ</t>
    </rPh>
    <rPh sb="9" eb="11">
      <t>ケンドウ</t>
    </rPh>
    <phoneticPr fontId="2"/>
  </si>
  <si>
    <t>鳴北中学校</t>
    <rPh sb="0" eb="1">
      <t>ナ</t>
    </rPh>
    <rPh sb="1" eb="2">
      <t>キタ</t>
    </rPh>
    <rPh sb="2" eb="5">
      <t>チュウガッコウ</t>
    </rPh>
    <phoneticPr fontId="2"/>
  </si>
  <si>
    <t>喜々津健武館</t>
    <rPh sb="0" eb="3">
      <t>キキツ</t>
    </rPh>
    <rPh sb="3" eb="4">
      <t>ケン</t>
    </rPh>
    <rPh sb="4" eb="5">
      <t>ブ</t>
    </rPh>
    <rPh sb="5" eb="6">
      <t>カン</t>
    </rPh>
    <phoneticPr fontId="2"/>
  </si>
  <si>
    <t>長崎日大中学校</t>
    <rPh sb="0" eb="7">
      <t>ナガサキニチダイチュウガッコウ</t>
    </rPh>
    <phoneticPr fontId="2"/>
  </si>
  <si>
    <t>差異</t>
    <rPh sb="0" eb="2">
      <t>サイ</t>
    </rPh>
    <phoneticPr fontId="2"/>
  </si>
  <si>
    <t>上五島剣道クラブ</t>
    <rPh sb="0" eb="5">
      <t>カミゴトウケンドウ</t>
    </rPh>
    <phoneticPr fontId="2"/>
  </si>
  <si>
    <t>各道場の先生方のご協力に深く感謝申し上げます。</t>
    <rPh sb="0" eb="3">
      <t>カクドウジョウ</t>
    </rPh>
    <rPh sb="4" eb="7">
      <t>センセイガタ</t>
    </rPh>
    <rPh sb="9" eb="11">
      <t>キョウリョク</t>
    </rPh>
    <rPh sb="12" eb="13">
      <t>フカ</t>
    </rPh>
    <rPh sb="14" eb="16">
      <t>カンシャ</t>
    </rPh>
    <rPh sb="16" eb="17">
      <t>モウ</t>
    </rPh>
    <rPh sb="18" eb="19">
      <t>ア</t>
    </rPh>
    <phoneticPr fontId="2"/>
  </si>
  <si>
    <t>普及員会人口調査担当：荒木純司</t>
    <rPh sb="0" eb="4">
      <t>フキュウインカイ</t>
    </rPh>
    <rPh sb="4" eb="10">
      <t>ジンコウチョウサタントウ</t>
    </rPh>
    <rPh sb="11" eb="15">
      <t>アラキジュンジ</t>
    </rPh>
    <phoneticPr fontId="2"/>
  </si>
  <si>
    <t>（2）西彼剣道協会（7道場）</t>
    <rPh sb="3" eb="5">
      <t>セイヒ</t>
    </rPh>
    <rPh sb="5" eb="7">
      <t>ケンドウ</t>
    </rPh>
    <rPh sb="7" eb="9">
      <t>キョウカイ</t>
    </rPh>
    <rPh sb="11" eb="13">
      <t>ドウジョウ</t>
    </rPh>
    <phoneticPr fontId="2"/>
  </si>
  <si>
    <t>（14）上五島剣道協会（3道場）</t>
    <rPh sb="4" eb="5">
      <t>カミ</t>
    </rPh>
    <rPh sb="5" eb="7">
      <t>ゴトウ</t>
    </rPh>
    <rPh sb="7" eb="9">
      <t>ケンドウ</t>
    </rPh>
    <rPh sb="9" eb="11">
      <t>キョウカイ</t>
    </rPh>
    <rPh sb="13" eb="15">
      <t>ドウジョウ</t>
    </rPh>
    <phoneticPr fontId="2"/>
  </si>
  <si>
    <t>平成26年合計</t>
    <rPh sb="0" eb="2">
      <t>ヘイセイ</t>
    </rPh>
    <rPh sb="4" eb="5">
      <t>ネン</t>
    </rPh>
    <rPh sb="5" eb="7">
      <t>ゴウケイ</t>
    </rPh>
    <phoneticPr fontId="3"/>
  </si>
  <si>
    <t>平成30年合計</t>
    <rPh sb="0" eb="2">
      <t>ヘイセイ</t>
    </rPh>
    <rPh sb="4" eb="7">
      <t>ネンゴウケイ</t>
    </rPh>
    <phoneticPr fontId="3"/>
  </si>
  <si>
    <t>30年度合計</t>
    <rPh sb="2" eb="4">
      <t>ネンド</t>
    </rPh>
    <rPh sb="4" eb="6">
      <t>ゴウケイ</t>
    </rPh>
    <phoneticPr fontId="2"/>
  </si>
  <si>
    <t>①道場数</t>
    <rPh sb="1" eb="4">
      <t>ドウジョウスウ</t>
    </rPh>
    <phoneticPr fontId="2"/>
  </si>
  <si>
    <t>本年度</t>
    <rPh sb="0" eb="3">
      <t>ホンネンド</t>
    </rPh>
    <phoneticPr fontId="2"/>
  </si>
  <si>
    <t>昨年度</t>
    <rPh sb="0" eb="3">
      <t>サクネンド</t>
    </rPh>
    <phoneticPr fontId="2"/>
  </si>
  <si>
    <t>②人口</t>
    <rPh sb="1" eb="3">
      <t>ジンコウ</t>
    </rPh>
    <phoneticPr fontId="2"/>
  </si>
  <si>
    <t>小学男子</t>
    <rPh sb="0" eb="4">
      <t>ショウガクダンシ</t>
    </rPh>
    <phoneticPr fontId="2"/>
  </si>
  <si>
    <t>小学女子</t>
    <rPh sb="0" eb="4">
      <t>ショウガクジョシ</t>
    </rPh>
    <phoneticPr fontId="2"/>
  </si>
  <si>
    <t>小学合計</t>
    <rPh sb="0" eb="2">
      <t>ショウガク</t>
    </rPh>
    <rPh sb="2" eb="4">
      <t>ゴウケイ</t>
    </rPh>
    <phoneticPr fontId="2"/>
  </si>
  <si>
    <t>中学男子</t>
    <rPh sb="0" eb="2">
      <t>チュウガク</t>
    </rPh>
    <rPh sb="2" eb="4">
      <t>ダンシ</t>
    </rPh>
    <phoneticPr fontId="2"/>
  </si>
  <si>
    <t>中学女子</t>
    <rPh sb="0" eb="4">
      <t>チュウガクジョシ</t>
    </rPh>
    <phoneticPr fontId="2"/>
  </si>
  <si>
    <t>中学合計</t>
    <rPh sb="0" eb="2">
      <t>チュウガク</t>
    </rPh>
    <rPh sb="2" eb="4">
      <t>ゴウケイ</t>
    </rPh>
    <phoneticPr fontId="2"/>
  </si>
  <si>
    <t>小中男子</t>
    <rPh sb="0" eb="4">
      <t>ショウナカダンシ</t>
    </rPh>
    <phoneticPr fontId="2"/>
  </si>
  <si>
    <t>小中女子</t>
    <rPh sb="0" eb="4">
      <t>ショウチュウジョシ</t>
    </rPh>
    <phoneticPr fontId="2"/>
  </si>
  <si>
    <t>小中合計</t>
    <rPh sb="0" eb="4">
      <t>ショウチュウゴウケイ</t>
    </rPh>
    <phoneticPr fontId="2"/>
  </si>
  <si>
    <t>平成22年合計</t>
    <rPh sb="0" eb="2">
      <t>ヘイセイ</t>
    </rPh>
    <rPh sb="4" eb="5">
      <t>ネン</t>
    </rPh>
    <rPh sb="5" eb="7">
      <t>ゴウケイ</t>
    </rPh>
    <phoneticPr fontId="3"/>
  </si>
  <si>
    <t>平成22年</t>
  </si>
  <si>
    <t>差異</t>
    <rPh sb="0" eb="2">
      <t>サイ</t>
    </rPh>
    <phoneticPr fontId="2"/>
  </si>
  <si>
    <t>平成26年</t>
    <phoneticPr fontId="2"/>
  </si>
  <si>
    <t>平成30年</t>
    <phoneticPr fontId="2"/>
  </si>
  <si>
    <t>昨年度（R.6年度）</t>
    <rPh sb="0" eb="3">
      <t>サクネンド</t>
    </rPh>
    <rPh sb="7" eb="8">
      <t>ネン</t>
    </rPh>
    <rPh sb="8" eb="9">
      <t>ド</t>
    </rPh>
    <phoneticPr fontId="2"/>
  </si>
  <si>
    <t>（13）五島市剣道協会（5道場）</t>
    <rPh sb="4" eb="6">
      <t>ゴトウ</t>
    </rPh>
    <rPh sb="6" eb="7">
      <t>シ</t>
    </rPh>
    <rPh sb="7" eb="9">
      <t>ケンドウ</t>
    </rPh>
    <rPh sb="9" eb="11">
      <t>キョウカイ</t>
    </rPh>
    <rPh sb="13" eb="15">
      <t>ドウジョウ</t>
    </rPh>
    <phoneticPr fontId="2"/>
  </si>
  <si>
    <t>令和7年</t>
    <rPh sb="0" eb="2">
      <t>レイワ</t>
    </rPh>
    <rPh sb="3" eb="4">
      <t>ネン</t>
    </rPh>
    <phoneticPr fontId="2"/>
  </si>
  <si>
    <t>地域別前年度比較表と道場数が一致していないのはこちらの本年度道場数には部員0名の道場は含まれておらず、</t>
    <rPh sb="0" eb="9">
      <t>チイキベツゼンネンドヒカクヒョウ</t>
    </rPh>
    <rPh sb="10" eb="13">
      <t>ドウジョウスウ</t>
    </rPh>
    <rPh sb="14" eb="16">
      <t>イッチ</t>
    </rPh>
    <rPh sb="27" eb="30">
      <t>ホンネンド</t>
    </rPh>
    <rPh sb="30" eb="32">
      <t>ドウジョウ</t>
    </rPh>
    <rPh sb="32" eb="33">
      <t>スウ</t>
    </rPh>
    <phoneticPr fontId="2"/>
  </si>
  <si>
    <t>地域別前年度比較表には「休部道場」も含まれていいます。</t>
    <rPh sb="0" eb="9">
      <t>チイキベツゼンネンドヒカクヒョウ</t>
    </rPh>
    <rPh sb="12" eb="16">
      <t>キュウブドウジョウ</t>
    </rPh>
    <rPh sb="18" eb="19">
      <t>フク</t>
    </rPh>
    <phoneticPr fontId="2"/>
  </si>
  <si>
    <t>2　人口変化の内訳</t>
    <rPh sb="2" eb="6">
      <t>ジンコウヘンカ</t>
    </rPh>
    <rPh sb="7" eb="9">
      <t>ウチワケ</t>
    </rPh>
    <phoneticPr fontId="2"/>
  </si>
  <si>
    <t>1　昨年との比各表</t>
    <rPh sb="2" eb="4">
      <t>サクネン</t>
    </rPh>
    <rPh sb="6" eb="7">
      <t>ヒ</t>
    </rPh>
    <rPh sb="7" eb="9">
      <t>カクヒョウ</t>
    </rPh>
    <phoneticPr fontId="2"/>
  </si>
  <si>
    <t>　　　　　　　　①　入園児、入学時に剣道の良さを具体的にアピールしたチラシを配布して</t>
    <phoneticPr fontId="2"/>
  </si>
  <si>
    <t>　　　　　　　　　　　加入を促す。</t>
    <rPh sb="11" eb="13">
      <t>カニュウ</t>
    </rPh>
    <rPh sb="14" eb="15">
      <t>ウナガ</t>
    </rPh>
    <phoneticPr fontId="2"/>
  </si>
  <si>
    <t>　　　　　　　　②　ご父兄の方及び剣士諸君がお友達に剣道の良さをアピールし加入を図る。</t>
    <rPh sb="11" eb="13">
      <t>フケイ</t>
    </rPh>
    <rPh sb="14" eb="16">
      <t>カタオヨ</t>
    </rPh>
    <rPh sb="17" eb="21">
      <t>ケンシショクン</t>
    </rPh>
    <rPh sb="23" eb="25">
      <t>トモダチ</t>
    </rPh>
    <rPh sb="26" eb="28">
      <t>ケンドウ</t>
    </rPh>
    <rPh sb="29" eb="30">
      <t>ヨ</t>
    </rPh>
    <rPh sb="37" eb="39">
      <t>カニュウ</t>
    </rPh>
    <rPh sb="40" eb="41">
      <t>ハカ</t>
    </rPh>
    <phoneticPr fontId="2"/>
  </si>
  <si>
    <t>　　　　　　　　④　入部した子供たちを辞めさせない努力をする。</t>
    <rPh sb="10" eb="12">
      <t>ニュウブ</t>
    </rPh>
    <rPh sb="14" eb="16">
      <t>コドモ</t>
    </rPh>
    <rPh sb="19" eb="20">
      <t>ヤ</t>
    </rPh>
    <rPh sb="25" eb="27">
      <t>ドリョク</t>
    </rPh>
    <phoneticPr fontId="2"/>
  </si>
  <si>
    <t>各協会少年剣道人数調査書(令和8年度）</t>
    <rPh sb="0" eb="3">
      <t>カクキョウカイ</t>
    </rPh>
    <rPh sb="3" eb="5">
      <t>ショウネン</t>
    </rPh>
    <rPh sb="5" eb="7">
      <t>ケンドウ</t>
    </rPh>
    <rPh sb="7" eb="9">
      <t>ニンズウ</t>
    </rPh>
    <rPh sb="9" eb="12">
      <t>チョウサショ</t>
    </rPh>
    <rPh sb="13" eb="15">
      <t>レイワ</t>
    </rPh>
    <rPh sb="16" eb="18">
      <t>ネンド</t>
    </rPh>
    <phoneticPr fontId="2"/>
  </si>
  <si>
    <t>昨年度（R7年度）</t>
    <rPh sb="0" eb="3">
      <t>サクネンド</t>
    </rPh>
    <rPh sb="6" eb="7">
      <t>ネン</t>
    </rPh>
    <rPh sb="7" eb="8">
      <t>ド</t>
    </rPh>
    <phoneticPr fontId="2"/>
  </si>
  <si>
    <t>道場別部員数(令和8年度）</t>
    <rPh sb="0" eb="2">
      <t>ドウジョウ</t>
    </rPh>
    <rPh sb="2" eb="3">
      <t>ベツ</t>
    </rPh>
    <rPh sb="3" eb="5">
      <t>ブイン</t>
    </rPh>
    <rPh sb="5" eb="6">
      <t>スウ</t>
    </rPh>
    <rPh sb="7" eb="9">
      <t>レイワ</t>
    </rPh>
    <rPh sb="10" eb="11">
      <t>ネン</t>
    </rPh>
    <rPh sb="11" eb="12">
      <t>ド</t>
    </rPh>
    <phoneticPr fontId="2"/>
  </si>
  <si>
    <t>道場別部員数(令和7年度）</t>
    <rPh sb="0" eb="2">
      <t>ドウジョウ</t>
    </rPh>
    <rPh sb="2" eb="3">
      <t>ベツ</t>
    </rPh>
    <rPh sb="3" eb="5">
      <t>ブイン</t>
    </rPh>
    <rPh sb="5" eb="6">
      <t>スウ</t>
    </rPh>
    <rPh sb="7" eb="9">
      <t>レイワ</t>
    </rPh>
    <rPh sb="10" eb="11">
      <t>ネン</t>
    </rPh>
    <rPh sb="11" eb="12">
      <t>ド</t>
    </rPh>
    <phoneticPr fontId="2"/>
  </si>
  <si>
    <t>道場別部員数(前年比）</t>
    <rPh sb="0" eb="2">
      <t>ドウジョウ</t>
    </rPh>
    <rPh sb="2" eb="3">
      <t>ベツ</t>
    </rPh>
    <rPh sb="3" eb="5">
      <t>ブイン</t>
    </rPh>
    <rPh sb="5" eb="6">
      <t>スウ</t>
    </rPh>
    <rPh sb="7" eb="10">
      <t>ゼンネンヒ</t>
    </rPh>
    <phoneticPr fontId="2"/>
  </si>
  <si>
    <t>各協会少年剣道人数調査書(令和8年度）</t>
    <rPh sb="0" eb="3">
      <t>カクキョウカイ</t>
    </rPh>
    <rPh sb="3" eb="5">
      <t>ショウネン</t>
    </rPh>
    <rPh sb="5" eb="7">
      <t>ケンドウ</t>
    </rPh>
    <rPh sb="7" eb="9">
      <t>ニンズウ</t>
    </rPh>
    <rPh sb="9" eb="12">
      <t>チョウサショ</t>
    </rPh>
    <phoneticPr fontId="2"/>
  </si>
  <si>
    <t>昨年度（R.7年度）</t>
    <rPh sb="0" eb="3">
      <t>サクネンド</t>
    </rPh>
    <rPh sb="7" eb="8">
      <t>ネン</t>
    </rPh>
    <rPh sb="8" eb="9">
      <t>ド</t>
    </rPh>
    <phoneticPr fontId="2"/>
  </si>
  <si>
    <t>各協会少年剣道人数調査書(令和8年度）</t>
    <rPh sb="0" eb="3">
      <t>カクキョウカイ</t>
    </rPh>
    <rPh sb="3" eb="5">
      <t>ショウネン</t>
    </rPh>
    <rPh sb="5" eb="7">
      <t>ケンドウ</t>
    </rPh>
    <rPh sb="7" eb="9">
      <t>ニンズウ</t>
    </rPh>
    <rPh sb="9" eb="12">
      <t>チョウサショ</t>
    </rPh>
    <rPh sb="16" eb="18">
      <t>ネンド</t>
    </rPh>
    <phoneticPr fontId="2"/>
  </si>
  <si>
    <t>若獅子一閃会</t>
    <rPh sb="0" eb="1">
      <t>ワカ</t>
    </rPh>
    <rPh sb="1" eb="3">
      <t>シシ</t>
    </rPh>
    <rPh sb="3" eb="4">
      <t>イチ</t>
    </rPh>
    <rPh sb="4" eb="5">
      <t>ヒラメ</t>
    </rPh>
    <rPh sb="5" eb="6">
      <t>カイ</t>
    </rPh>
    <phoneticPr fontId="2"/>
  </si>
  <si>
    <t>諫早東武館</t>
    <rPh sb="0" eb="2">
      <t>イサハヤ</t>
    </rPh>
    <rPh sb="2" eb="3">
      <t>アズマ</t>
    </rPh>
    <rPh sb="3" eb="4">
      <t>ブ</t>
    </rPh>
    <rPh sb="4" eb="5">
      <t>カン</t>
    </rPh>
    <phoneticPr fontId="2"/>
  </si>
  <si>
    <t>喜々津剣道会</t>
    <rPh sb="0" eb="3">
      <t>キキツ</t>
    </rPh>
    <rPh sb="3" eb="6">
      <t>ケンドウカイ</t>
    </rPh>
    <phoneticPr fontId="2"/>
  </si>
  <si>
    <t>（3）諫早市剣道協会（11道場）</t>
    <rPh sb="3" eb="5">
      <t>イサハヤ</t>
    </rPh>
    <rPh sb="5" eb="6">
      <t>シ</t>
    </rPh>
    <rPh sb="6" eb="8">
      <t>ケンドウ</t>
    </rPh>
    <rPh sb="8" eb="10">
      <t>キョウカイ</t>
    </rPh>
    <rPh sb="13" eb="15">
      <t>ドウジョウ</t>
    </rPh>
    <phoneticPr fontId="2"/>
  </si>
  <si>
    <t>各協会少年剣道人数調査書(令和8年度）</t>
    <rPh sb="0" eb="3">
      <t>カクキョウカイ</t>
    </rPh>
    <rPh sb="3" eb="5">
      <t>ショウネン</t>
    </rPh>
    <rPh sb="5" eb="7">
      <t>ケンドウ</t>
    </rPh>
    <rPh sb="7" eb="9">
      <t>ニンズウ</t>
    </rPh>
    <rPh sb="9" eb="12">
      <t>チョウサショ</t>
    </rPh>
    <rPh sb="13" eb="15">
      <t>レイワ</t>
    </rPh>
    <rPh sb="16" eb="18">
      <t>ネンド</t>
    </rPh>
    <rPh sb="17" eb="18">
      <t>ド</t>
    </rPh>
    <phoneticPr fontId="2"/>
  </si>
  <si>
    <t>国見武道館</t>
    <rPh sb="0" eb="5">
      <t>クニミブドウカン</t>
    </rPh>
    <phoneticPr fontId="2"/>
  </si>
  <si>
    <t>深江中学校剣道部</t>
    <rPh sb="0" eb="2">
      <t>フカエ</t>
    </rPh>
    <rPh sb="2" eb="8">
      <t>チュウガッコウケンドウブ</t>
    </rPh>
    <phoneticPr fontId="2"/>
  </si>
  <si>
    <t>（7）大村市剣道協会（9道場）</t>
    <rPh sb="3" eb="6">
      <t>オオムラシ</t>
    </rPh>
    <rPh sb="6" eb="8">
      <t>ケンドウ</t>
    </rPh>
    <rPh sb="8" eb="10">
      <t>キョウカイ</t>
    </rPh>
    <rPh sb="12" eb="14">
      <t>ドウジョウ</t>
    </rPh>
    <phoneticPr fontId="2"/>
  </si>
  <si>
    <t>（8）東彼剣道協会（4道場）</t>
    <rPh sb="3" eb="5">
      <t>トウヒ</t>
    </rPh>
    <rPh sb="11" eb="13">
      <t>ドウジョウ</t>
    </rPh>
    <phoneticPr fontId="2"/>
  </si>
  <si>
    <t>各協会少年剣道人数調査書(令和8年度）</t>
    <phoneticPr fontId="2"/>
  </si>
  <si>
    <t>宇久剣道クラブ勇心会</t>
    <rPh sb="0" eb="2">
      <t>ウク</t>
    </rPh>
    <rPh sb="2" eb="4">
      <t>ケンドウ</t>
    </rPh>
    <rPh sb="7" eb="8">
      <t>ユウ</t>
    </rPh>
    <rPh sb="8" eb="9">
      <t>シン</t>
    </rPh>
    <rPh sb="9" eb="10">
      <t>カイ</t>
    </rPh>
    <phoneticPr fontId="2"/>
  </si>
  <si>
    <t>（10）松浦剣道協会（3道場）</t>
    <rPh sb="4" eb="6">
      <t>マツウラ</t>
    </rPh>
    <rPh sb="6" eb="8">
      <t>ケンドウ</t>
    </rPh>
    <rPh sb="8" eb="10">
      <t>キョウカイ</t>
    </rPh>
    <rPh sb="12" eb="14">
      <t>ドウジョウ</t>
    </rPh>
    <phoneticPr fontId="2"/>
  </si>
  <si>
    <t>（11）北松剣道協会（4道場）</t>
    <rPh sb="4" eb="6">
      <t>ホクショウ</t>
    </rPh>
    <rPh sb="6" eb="8">
      <t>ケンドウ</t>
    </rPh>
    <rPh sb="8" eb="10">
      <t>キョウカイ</t>
    </rPh>
    <rPh sb="12" eb="14">
      <t>ドウジョウ</t>
    </rPh>
    <phoneticPr fontId="2"/>
  </si>
  <si>
    <t>（12）平戸市剣道協会（6道場）</t>
    <rPh sb="4" eb="6">
      <t>ヒラド</t>
    </rPh>
    <rPh sb="6" eb="7">
      <t>シ</t>
    </rPh>
    <rPh sb="7" eb="9">
      <t>ケンドウ</t>
    </rPh>
    <rPh sb="9" eb="11">
      <t>キョウカイ</t>
    </rPh>
    <rPh sb="13" eb="15">
      <t>ドウジョウ</t>
    </rPh>
    <phoneticPr fontId="2"/>
  </si>
  <si>
    <t>（16）対馬市剣道協会（4道場）</t>
    <rPh sb="4" eb="6">
      <t>ツシマ</t>
    </rPh>
    <rPh sb="6" eb="7">
      <t>シ</t>
    </rPh>
    <rPh sb="7" eb="9">
      <t>ケンドウ</t>
    </rPh>
    <rPh sb="9" eb="11">
      <t>キョウカイ</t>
    </rPh>
    <rPh sb="13" eb="15">
      <t>ドウジョウ</t>
    </rPh>
    <phoneticPr fontId="2"/>
  </si>
  <si>
    <t>令和8年度長崎県下少年剣道人口調査書（中学生）</t>
    <rPh sb="0" eb="2">
      <t>レイワ</t>
    </rPh>
    <rPh sb="3" eb="4">
      <t>ネン</t>
    </rPh>
    <rPh sb="5" eb="9">
      <t>ナガサキケンカ</t>
    </rPh>
    <rPh sb="9" eb="11">
      <t>ショウネン</t>
    </rPh>
    <rPh sb="11" eb="13">
      <t>ケンドウ</t>
    </rPh>
    <rPh sb="13" eb="15">
      <t>ジンコウ</t>
    </rPh>
    <rPh sb="15" eb="18">
      <t>チョウサショ</t>
    </rPh>
    <rPh sb="19" eb="22">
      <t>チュウガクセイ</t>
    </rPh>
    <phoneticPr fontId="2"/>
  </si>
  <si>
    <t>.</t>
    <phoneticPr fontId="2"/>
  </si>
  <si>
    <t>昨年度（R7年度）</t>
    <rPh sb="0" eb="3">
      <t>サクネンド</t>
    </rPh>
    <rPh sb="6" eb="8">
      <t>ネンドネンド</t>
    </rPh>
    <phoneticPr fontId="2"/>
  </si>
  <si>
    <t>（9）佐世保市剣道協会（11道場）</t>
    <rPh sb="3" eb="6">
      <t>サセボ</t>
    </rPh>
    <rPh sb="6" eb="7">
      <t>シ</t>
    </rPh>
    <rPh sb="7" eb="9">
      <t>ケンドウ</t>
    </rPh>
    <rPh sb="9" eb="11">
      <t>キョウカイ</t>
    </rPh>
    <rPh sb="14" eb="16">
      <t>ドウジョウ</t>
    </rPh>
    <phoneticPr fontId="2"/>
  </si>
  <si>
    <t>令和8年度長崎県下少年剣道人口調査書</t>
    <rPh sb="5" eb="9">
      <t>ナガサキケンカ</t>
    </rPh>
    <rPh sb="9" eb="11">
      <t>ショウネン</t>
    </rPh>
    <rPh sb="11" eb="13">
      <t>ケンドウ</t>
    </rPh>
    <rPh sb="13" eb="15">
      <t>ジンコウ</t>
    </rPh>
    <rPh sb="15" eb="18">
      <t>チョウサショ</t>
    </rPh>
    <phoneticPr fontId="2"/>
  </si>
  <si>
    <t>令和8年/平成30年度比</t>
    <rPh sb="0" eb="2">
      <t>レイワ</t>
    </rPh>
    <rPh sb="3" eb="4">
      <t>ネン</t>
    </rPh>
    <rPh sb="5" eb="7">
      <t>ヘイセイ</t>
    </rPh>
    <rPh sb="9" eb="12">
      <t>ネンドヒ</t>
    </rPh>
    <phoneticPr fontId="2"/>
  </si>
  <si>
    <t>本年度（R.8年度）</t>
    <rPh sb="0" eb="3">
      <t>ホンネンド</t>
    </rPh>
    <rPh sb="7" eb="8">
      <t>ネン</t>
    </rPh>
    <rPh sb="8" eb="9">
      <t>ド</t>
    </rPh>
    <phoneticPr fontId="2"/>
  </si>
  <si>
    <t>昨年度（R.7年度）</t>
    <rPh sb="0" eb="3">
      <t>サクネンド</t>
    </rPh>
    <phoneticPr fontId="2"/>
  </si>
  <si>
    <t>令和8年度長崎県下少年剣道人口調査報告書</t>
    <rPh sb="0" eb="2">
      <t>レイワ</t>
    </rPh>
    <rPh sb="3" eb="4">
      <t>ネン</t>
    </rPh>
    <rPh sb="4" eb="5">
      <t>ド</t>
    </rPh>
    <rPh sb="5" eb="9">
      <t>ナガサキケンカ</t>
    </rPh>
    <rPh sb="9" eb="17">
      <t>ショウネンケンドウジンコウチョウサ</t>
    </rPh>
    <rPh sb="17" eb="20">
      <t>ホウコクショ</t>
    </rPh>
    <phoneticPr fontId="2"/>
  </si>
  <si>
    <t>令和8年度長崎県少年剣道人口調査がまとまりましたので</t>
    <rPh sb="0" eb="2">
      <t>レイワ</t>
    </rPh>
    <rPh sb="3" eb="5">
      <t>ネンド</t>
    </rPh>
    <rPh sb="5" eb="7">
      <t>ナガサキ</t>
    </rPh>
    <rPh sb="7" eb="8">
      <t>ケン</t>
    </rPh>
    <rPh sb="8" eb="10">
      <t>ショウネン</t>
    </rPh>
    <rPh sb="10" eb="12">
      <t>ケンドウ</t>
    </rPh>
    <rPh sb="12" eb="14">
      <t>ジンコウ</t>
    </rPh>
    <rPh sb="14" eb="16">
      <t>チョウサ</t>
    </rPh>
    <phoneticPr fontId="2"/>
  </si>
  <si>
    <t>令和8年</t>
    <rPh sb="0" eb="2">
      <t>レイワ</t>
    </rPh>
    <rPh sb="3" eb="4">
      <t>ネン</t>
    </rPh>
    <phoneticPr fontId="2"/>
  </si>
  <si>
    <t>部員40～</t>
    <rPh sb="0" eb="2">
      <t>ブイン</t>
    </rPh>
    <phoneticPr fontId="2"/>
  </si>
  <si>
    <t>真崎（諫早）：51名・相浦（佐世保）：４1名………・・・・・・・・・・・・・・以上が４０名以上（２道場）</t>
    <rPh sb="0" eb="2">
      <t>マサキ</t>
    </rPh>
    <rPh sb="3" eb="5">
      <t>イサハヤ</t>
    </rPh>
    <rPh sb="9" eb="10">
      <t>メイイジョウメイイジョウドウジョウ</t>
    </rPh>
    <phoneticPr fontId="2"/>
  </si>
  <si>
    <t>翔雄館（長崎）：３９名・真津山（諫早）：３８名・黒髪（佐世保）・長与（西彼）：３5名</t>
    <rPh sb="0" eb="1">
      <t>ショウ</t>
    </rPh>
    <rPh sb="1" eb="2">
      <t>ユウ</t>
    </rPh>
    <rPh sb="2" eb="3">
      <t>カン</t>
    </rPh>
    <rPh sb="4" eb="6">
      <t>ナガサキ</t>
    </rPh>
    <rPh sb="10" eb="11">
      <t>メイ</t>
    </rPh>
    <rPh sb="12" eb="15">
      <t>マツヤマ</t>
    </rPh>
    <rPh sb="16" eb="18">
      <t>イサハヤ</t>
    </rPh>
    <rPh sb="22" eb="23">
      <t>メイ</t>
    </rPh>
    <rPh sb="24" eb="26">
      <t>クロカミ</t>
    </rPh>
    <rPh sb="27" eb="30">
      <t>サセボ</t>
    </rPh>
    <rPh sb="32" eb="34">
      <t>ナガヨ</t>
    </rPh>
    <rPh sb="35" eb="37">
      <t>セイヒ</t>
    </rPh>
    <rPh sb="41" eb="42">
      <t>メイ</t>
    </rPh>
    <phoneticPr fontId="2"/>
  </si>
  <si>
    <t>大村中央（大村）：３１名・志成会：３０名・・・・・・・・・・・・・・・・・・・・・以上が３０名以上（6道場）</t>
    <rPh sb="0" eb="4">
      <t>オオムラチュウオウ</t>
    </rPh>
    <rPh sb="5" eb="7">
      <t>オオムラ</t>
    </rPh>
    <rPh sb="11" eb="12">
      <t>メイ</t>
    </rPh>
    <rPh sb="13" eb="14">
      <t>シ</t>
    </rPh>
    <rPh sb="14" eb="15">
      <t>セイ</t>
    </rPh>
    <rPh sb="15" eb="16">
      <t>カイ</t>
    </rPh>
    <rPh sb="19" eb="20">
      <t>メイ</t>
    </rPh>
    <phoneticPr fontId="2"/>
  </si>
  <si>
    <t>令和8年度</t>
    <rPh sb="0" eb="2">
      <t>レイワ</t>
    </rPh>
    <rPh sb="3" eb="5">
      <t>ネンド</t>
    </rPh>
    <phoneticPr fontId="2"/>
  </si>
  <si>
    <t>令和７年度</t>
    <rPh sb="0" eb="2">
      <t>レイワ</t>
    </rPh>
    <rPh sb="3" eb="5">
      <t>ネンド</t>
    </rPh>
    <phoneticPr fontId="2"/>
  </si>
  <si>
    <t>変化</t>
    <rPh sb="0" eb="2">
      <t>ヘンカ</t>
    </rPh>
    <phoneticPr fontId="2"/>
  </si>
  <si>
    <t>この調査にあたりまして県剣道連盟の事務局をはじめ各地区の剣道協会事務局、</t>
    <rPh sb="2" eb="4">
      <t>チョウサ</t>
    </rPh>
    <rPh sb="11" eb="12">
      <t>ケン</t>
    </rPh>
    <rPh sb="12" eb="14">
      <t>ケンドウ</t>
    </rPh>
    <rPh sb="14" eb="16">
      <t>レンメイ</t>
    </rPh>
    <rPh sb="17" eb="20">
      <t>ジムキョク</t>
    </rPh>
    <rPh sb="24" eb="27">
      <t>カクチク</t>
    </rPh>
    <rPh sb="28" eb="30">
      <t>ケンドウ</t>
    </rPh>
    <rPh sb="30" eb="32">
      <t>キョウカイ</t>
    </rPh>
    <rPh sb="32" eb="35">
      <t>ジムキョク</t>
    </rPh>
    <phoneticPr fontId="2"/>
  </si>
  <si>
    <t>ご報告申し上げます。</t>
    <rPh sb="1" eb="3">
      <t>ホウコク</t>
    </rPh>
    <rPh sb="3" eb="4">
      <t>モウ</t>
    </rPh>
    <rPh sb="5" eb="6">
      <t>ア</t>
    </rPh>
    <phoneticPr fontId="2"/>
  </si>
  <si>
    <t>　　　　逆に増えた地区は佐世保地区と対馬地区で３名の増員です。</t>
    <rPh sb="4" eb="5">
      <t>ギャク</t>
    </rPh>
    <rPh sb="6" eb="7">
      <t>フ</t>
    </rPh>
    <rPh sb="9" eb="11">
      <t>チク</t>
    </rPh>
    <rPh sb="12" eb="15">
      <t>サセボ</t>
    </rPh>
    <rPh sb="15" eb="17">
      <t>チク</t>
    </rPh>
    <rPh sb="18" eb="20">
      <t>ツシマ</t>
    </rPh>
    <rPh sb="20" eb="22">
      <t>チク</t>
    </rPh>
    <rPh sb="24" eb="25">
      <t>メイ</t>
    </rPh>
    <rPh sb="26" eb="28">
      <t>ゾウイン</t>
    </rPh>
    <phoneticPr fontId="2"/>
  </si>
  <si>
    <t>　　　　逆に２０名以上の道場は２３道場あり、２０～２９名：１５道場・３０～３９名：６道場・４０名以上が2道場となっています。</t>
    <rPh sb="4" eb="5">
      <t>ギャク</t>
    </rPh>
    <rPh sb="8" eb="11">
      <t>メイイジョウ</t>
    </rPh>
    <rPh sb="12" eb="14">
      <t>ドウジョウ</t>
    </rPh>
    <rPh sb="17" eb="19">
      <t>ドウジョウ</t>
    </rPh>
    <rPh sb="27" eb="28">
      <t>メイ</t>
    </rPh>
    <rPh sb="31" eb="33">
      <t>ドウジョウ</t>
    </rPh>
    <rPh sb="39" eb="40">
      <t>メイ</t>
    </rPh>
    <rPh sb="42" eb="44">
      <t>ドウジョウ</t>
    </rPh>
    <rPh sb="47" eb="48">
      <t>メイ</t>
    </rPh>
    <rPh sb="48" eb="50">
      <t>イジョウ</t>
    </rPh>
    <rPh sb="52" eb="54">
      <t>ドウジョウ</t>
    </rPh>
    <phoneticPr fontId="2"/>
  </si>
  <si>
    <t>　　　　部員３０名以上の道場は下記のとおりです。</t>
    <rPh sb="4" eb="6">
      <t>ブイン</t>
    </rPh>
    <rPh sb="8" eb="11">
      <t>メイイジョウ</t>
    </rPh>
    <rPh sb="12" eb="14">
      <t>ドウジョウ</t>
    </rPh>
    <rPh sb="15" eb="17">
      <t>カキ</t>
    </rPh>
    <phoneticPr fontId="2"/>
  </si>
  <si>
    <t>　　　　　　　前回増員の施策として次の案を提示した</t>
    <rPh sb="7" eb="9">
      <t>ゼンカイ</t>
    </rPh>
    <rPh sb="9" eb="11">
      <t>ゾウイン</t>
    </rPh>
    <rPh sb="12" eb="14">
      <t>シサク</t>
    </rPh>
    <rPh sb="17" eb="18">
      <t>ツギ</t>
    </rPh>
    <rPh sb="19" eb="20">
      <t>アン</t>
    </rPh>
    <rPh sb="21" eb="23">
      <t>テイジ</t>
    </rPh>
    <phoneticPr fontId="2"/>
  </si>
  <si>
    <t>　　　　　　次の方法で記載されたものとして考えます。</t>
    <rPh sb="21" eb="22">
      <t>カンガ</t>
    </rPh>
    <phoneticPr fontId="2"/>
  </si>
  <si>
    <t>　　　　　　　　　　　　　　　　　　　　　　　　　　・　中学に入ってからの入部　　　　　　　　　　　・　中学生中の中途退部</t>
    <rPh sb="28" eb="30">
      <t>チュウガク</t>
    </rPh>
    <rPh sb="31" eb="32">
      <t>ハイ</t>
    </rPh>
    <rPh sb="37" eb="39">
      <t>ニュウブ</t>
    </rPh>
    <rPh sb="52" eb="55">
      <t>チュウガクセイ</t>
    </rPh>
    <rPh sb="55" eb="56">
      <t>チュウ</t>
    </rPh>
    <rPh sb="57" eb="59">
      <t>チュウト</t>
    </rPh>
    <rPh sb="59" eb="61">
      <t>タイブ</t>
    </rPh>
    <phoneticPr fontId="2"/>
  </si>
  <si>
    <t>　　　　　　　　　　　小学生退部人数＝１４７名。対し、中学生入部人数＝１０８名</t>
    <rPh sb="11" eb="16">
      <t>ショウガクセイタイブ</t>
    </rPh>
    <rPh sb="16" eb="18">
      <t>ニンズウ</t>
    </rPh>
    <rPh sb="22" eb="23">
      <t>メイ</t>
    </rPh>
    <rPh sb="24" eb="25">
      <t>タイ</t>
    </rPh>
    <rPh sb="38" eb="39">
      <t>メイ</t>
    </rPh>
    <phoneticPr fontId="2"/>
  </si>
  <si>
    <t>小学６年生</t>
    <rPh sb="0" eb="2">
      <t>ショウガク</t>
    </rPh>
    <rPh sb="3" eb="5">
      <t>ネンセイ</t>
    </rPh>
    <phoneticPr fontId="2"/>
  </si>
  <si>
    <t>中学３年生</t>
    <rPh sb="0" eb="2">
      <t>チュウガク</t>
    </rPh>
    <rPh sb="3" eb="5">
      <t>ネンセイ</t>
    </rPh>
    <phoneticPr fontId="2"/>
  </si>
  <si>
    <t>男子</t>
    <rPh sb="0" eb="2">
      <t>ダンシ</t>
    </rPh>
    <phoneticPr fontId="2"/>
  </si>
  <si>
    <t>女子</t>
    <rPh sb="0" eb="2">
      <t>ジョシ</t>
    </rPh>
    <phoneticPr fontId="2"/>
  </si>
  <si>
    <t>合計</t>
    <rPh sb="0" eb="2">
      <t>ゴウケイ</t>
    </rPh>
    <phoneticPr fontId="2"/>
  </si>
  <si>
    <t>　　　　及び総人口前年比表について考えてみることにします。</t>
    <rPh sb="4" eb="5">
      <t>オヨ</t>
    </rPh>
    <rPh sb="6" eb="12">
      <t>ソウジンコウゼンネンヒ</t>
    </rPh>
    <rPh sb="12" eb="13">
      <t>ヒョウ</t>
    </rPh>
    <rPh sb="17" eb="18">
      <t>カンガ</t>
    </rPh>
    <phoneticPr fontId="2"/>
  </si>
  <si>
    <t>　　　①　各道場より報告された小・中学の入部の数及び退部の数・その差異について</t>
    <rPh sb="5" eb="8">
      <t>カクドウジョウ</t>
    </rPh>
    <rPh sb="10" eb="12">
      <t>ホウコク</t>
    </rPh>
    <phoneticPr fontId="2"/>
  </si>
  <si>
    <t>　　　　⁂　各道場の報告がどのような基準で記載されたのか定かではありませんが</t>
    <rPh sb="6" eb="9">
      <t>カクドウジョウ</t>
    </rPh>
    <rPh sb="10" eb="12">
      <t>ホウコク</t>
    </rPh>
    <rPh sb="18" eb="20">
      <t>キジュン</t>
    </rPh>
    <rPh sb="21" eb="23">
      <t>キサイ</t>
    </rPh>
    <rPh sb="28" eb="29">
      <t>サダ</t>
    </rPh>
    <phoneticPr fontId="2"/>
  </si>
  <si>
    <t>　　イ.　　小学生の入部・退部　：　（入部）　・　小学生の新規入部　　　　　　→　(退部）　・　小学卒業に伴う小学生退部</t>
    <rPh sb="6" eb="9">
      <t>ショウガクセイ</t>
    </rPh>
    <rPh sb="10" eb="12">
      <t>ニュウブ</t>
    </rPh>
    <rPh sb="13" eb="15">
      <t>タイブ</t>
    </rPh>
    <rPh sb="19" eb="21">
      <t>ニュウブ</t>
    </rPh>
    <rPh sb="25" eb="28">
      <t>ショウガクセイ</t>
    </rPh>
    <rPh sb="29" eb="33">
      <t>シンキニュウブ</t>
    </rPh>
    <rPh sb="42" eb="44">
      <t>タイブ</t>
    </rPh>
    <rPh sb="48" eb="50">
      <t>ショウガク</t>
    </rPh>
    <rPh sb="50" eb="52">
      <t>ソツギョウ</t>
    </rPh>
    <rPh sb="53" eb="54">
      <t>トモナ</t>
    </rPh>
    <rPh sb="55" eb="60">
      <t>ショウガクセイタイブ</t>
    </rPh>
    <phoneticPr fontId="2"/>
  </si>
  <si>
    <t>　　ロ.　中学生の入部・退部　：　（入部）　・　小学生卒業後の持上り入部　→　（退部）　・　中学卒業に伴う中学生退部</t>
    <rPh sb="5" eb="8">
      <t>チュウガクセイ</t>
    </rPh>
    <rPh sb="9" eb="11">
      <t>ニュウブ</t>
    </rPh>
    <rPh sb="12" eb="14">
      <t>タイブ</t>
    </rPh>
    <rPh sb="18" eb="20">
      <t>ニュウブ</t>
    </rPh>
    <rPh sb="24" eb="30">
      <t>ショウガクセイソツギョウゴ</t>
    </rPh>
    <rPh sb="31" eb="33">
      <t>モチアガ</t>
    </rPh>
    <rPh sb="34" eb="36">
      <t>ニュウブ</t>
    </rPh>
    <rPh sb="40" eb="42">
      <t>タイブ</t>
    </rPh>
    <rPh sb="46" eb="50">
      <t>チュウガクソツギョウ</t>
    </rPh>
    <rPh sb="51" eb="52">
      <t>トモナ</t>
    </rPh>
    <rPh sb="53" eb="58">
      <t>チュウガクセイタイブ</t>
    </rPh>
    <phoneticPr fontId="2"/>
  </si>
  <si>
    <t>　　②　総人口前年比表より抜粋</t>
    <rPh sb="4" eb="10">
      <t>ソウジンコウゼンネンヒ</t>
    </rPh>
    <rPh sb="10" eb="11">
      <t>ヒョウ</t>
    </rPh>
    <rPh sb="13" eb="15">
      <t>バッスイ</t>
    </rPh>
    <phoneticPr fontId="2"/>
  </si>
  <si>
    <t>　　　　　　　　　　　　⁂　上記より、本来であれば２名の減少で終わったはずですが、小学校を卒業する時期に小学卒業後に退部し、剣道部を離れていく</t>
    <rPh sb="14" eb="16">
      <t>ジョウキ</t>
    </rPh>
    <rPh sb="19" eb="21">
      <t>ホンライ</t>
    </rPh>
    <rPh sb="26" eb="27">
      <t>メイ</t>
    </rPh>
    <rPh sb="28" eb="30">
      <t>ゲンショウ</t>
    </rPh>
    <rPh sb="31" eb="32">
      <t>オ</t>
    </rPh>
    <rPh sb="41" eb="44">
      <t>ショウガッコウ</t>
    </rPh>
    <rPh sb="45" eb="47">
      <t>ソツギョウ</t>
    </rPh>
    <rPh sb="49" eb="51">
      <t>ジキ</t>
    </rPh>
    <rPh sb="52" eb="54">
      <t>ショウガク</t>
    </rPh>
    <rPh sb="54" eb="56">
      <t>ソツギョウ</t>
    </rPh>
    <rPh sb="56" eb="57">
      <t>ゴ</t>
    </rPh>
    <rPh sb="58" eb="60">
      <t>タイブ</t>
    </rPh>
    <rPh sb="62" eb="65">
      <t>ケンドウブ</t>
    </rPh>
    <rPh sb="66" eb="67">
      <t>ハナ</t>
    </rPh>
    <phoneticPr fontId="2"/>
  </si>
  <si>
    <t>　　　　　　　　　　　　　　ケースが生じている結果となっています。</t>
    <rPh sb="18" eb="19">
      <t>ショウ</t>
    </rPh>
    <rPh sb="23" eb="25">
      <t>ケッカ</t>
    </rPh>
    <phoneticPr fontId="2"/>
  </si>
  <si>
    <t>　　　　　　　　　　　　　　★　小学生退部＝１４７名。中学生入部＝１０８名。差異＝－３９名</t>
    <rPh sb="16" eb="21">
      <t>ショウガクセイタイブ</t>
    </rPh>
    <rPh sb="25" eb="26">
      <t>メイ</t>
    </rPh>
    <rPh sb="27" eb="32">
      <t>チュウガクセイニュウブ</t>
    </rPh>
    <rPh sb="36" eb="37">
      <t>メイ</t>
    </rPh>
    <rPh sb="38" eb="40">
      <t>サイ</t>
    </rPh>
    <rPh sb="44" eb="45">
      <t>メイ</t>
    </rPh>
    <phoneticPr fontId="2"/>
  </si>
  <si>
    <t>　　　　　　　　　　　　　　　　　計算上３９名が小学卒業時退部した計算となります、</t>
    <rPh sb="17" eb="20">
      <t>ケイサンジョウ</t>
    </rPh>
    <rPh sb="22" eb="23">
      <t>メイ</t>
    </rPh>
    <rPh sb="24" eb="26">
      <t>ショウガク</t>
    </rPh>
    <rPh sb="26" eb="29">
      <t>ソツギョウジ</t>
    </rPh>
    <rPh sb="29" eb="31">
      <t>タイブ</t>
    </rPh>
    <rPh sb="33" eb="35">
      <t>ケイサン</t>
    </rPh>
    <phoneticPr fontId="2"/>
  </si>
  <si>
    <t>　　</t>
    <phoneticPr fontId="2"/>
  </si>
  <si>
    <t>中学1年生</t>
    <rPh sb="0" eb="2">
      <t>チュウガク</t>
    </rPh>
    <rPh sb="3" eb="5">
      <t>ネンセイ</t>
    </rPh>
    <phoneticPr fontId="2"/>
  </si>
  <si>
    <t>　　　　　             令和8年度小学生入部人数＝２２４名。対し、中学生退部人数＝２２６名。　　　　　　　　　　　　　　　　　　　</t>
    <rPh sb="18" eb="20">
      <t>レイワ</t>
    </rPh>
    <rPh sb="21" eb="23">
      <t>ネンド</t>
    </rPh>
    <rPh sb="23" eb="26">
      <t>ショウガクセイ</t>
    </rPh>
    <rPh sb="26" eb="28">
      <t>ニュウブ</t>
    </rPh>
    <rPh sb="28" eb="30">
      <t>ニンズウ</t>
    </rPh>
    <rPh sb="34" eb="35">
      <t>メイ</t>
    </rPh>
    <rPh sb="36" eb="37">
      <t>タイ</t>
    </rPh>
    <rPh sb="39" eb="46">
      <t>チュウガクセイタイブニンズウ</t>
    </rPh>
    <rPh sb="50" eb="51">
      <t>メイ</t>
    </rPh>
    <phoneticPr fontId="2"/>
  </si>
  <si>
    <t xml:space="preserve">            （検証1）  ①　各道場より報告された小・中学の入部の数及び退部の数・その差異について　</t>
    <phoneticPr fontId="2"/>
  </si>
  <si>
    <t xml:space="preserve">         　（検証2 ） ②　総人口前年比表よる抜粋</t>
    <phoneticPr fontId="2"/>
  </si>
  <si>
    <t>中体連報告中学1年生</t>
    <rPh sb="0" eb="3">
      <t>チュウタイレン</t>
    </rPh>
    <rPh sb="3" eb="5">
      <t>ホウコク</t>
    </rPh>
    <rPh sb="5" eb="7">
      <t>チュウガク</t>
    </rPh>
    <rPh sb="8" eb="10">
      <t>ネンセイ</t>
    </rPh>
    <phoneticPr fontId="2"/>
  </si>
  <si>
    <t>　　　　　　　　　　　　　　総人口前年比表によれば令和７年に６年生だった部員が中学１年に進級した時の部員は</t>
    <rPh sb="25" eb="27">
      <t>レイワ</t>
    </rPh>
    <rPh sb="28" eb="29">
      <t>ネン</t>
    </rPh>
    <rPh sb="31" eb="33">
      <t>ネンセイ</t>
    </rPh>
    <rPh sb="36" eb="38">
      <t>ブイン</t>
    </rPh>
    <rPh sb="39" eb="41">
      <t>チュウガク</t>
    </rPh>
    <rPh sb="42" eb="43">
      <t>ネン</t>
    </rPh>
    <rPh sb="44" eb="46">
      <t>シンキュウ</t>
    </rPh>
    <rPh sb="48" eb="49">
      <t>トキ</t>
    </rPh>
    <rPh sb="50" eb="52">
      <t>ブイン</t>
    </rPh>
    <phoneticPr fontId="2"/>
  </si>
  <si>
    <t>　　　　　　　　　　　　　　令和７年小学６年生＝１８５名。令和８年中学１年生＝２４１名</t>
    <rPh sb="14" eb="16">
      <t>レイワ</t>
    </rPh>
    <rPh sb="17" eb="20">
      <t>ネンショウガク</t>
    </rPh>
    <rPh sb="21" eb="23">
      <t>ネンセイ</t>
    </rPh>
    <rPh sb="27" eb="28">
      <t>メイ</t>
    </rPh>
    <rPh sb="29" eb="31">
      <t>レイワ</t>
    </rPh>
    <rPh sb="32" eb="35">
      <t>ネンチュウガク</t>
    </rPh>
    <rPh sb="36" eb="38">
      <t>ネンセイ</t>
    </rPh>
    <rPh sb="42" eb="43">
      <t>メイ</t>
    </rPh>
    <phoneticPr fontId="2"/>
  </si>
  <si>
    <t>　　　　　　　　　　　　　　となり、５６名の中学からの入部となります。</t>
    <rPh sb="20" eb="21">
      <t>メイ</t>
    </rPh>
    <rPh sb="22" eb="24">
      <t>チュウガク</t>
    </rPh>
    <rPh sb="27" eb="29">
      <t>ニュウブ</t>
    </rPh>
    <phoneticPr fontId="2"/>
  </si>
  <si>
    <t>　　　　　　　　　　　　　　中体連報告の令和８年度中学１年生の人数＝５４名とみると中学１年生の増員に匹敵します。</t>
    <rPh sb="14" eb="17">
      <t>チュウタイレン</t>
    </rPh>
    <rPh sb="17" eb="19">
      <t>ホウコク</t>
    </rPh>
    <rPh sb="20" eb="22">
      <t>レイワ</t>
    </rPh>
    <rPh sb="23" eb="25">
      <t>ネンド</t>
    </rPh>
    <rPh sb="25" eb="27">
      <t>チュウガク</t>
    </rPh>
    <rPh sb="28" eb="30">
      <t>ネンセイ</t>
    </rPh>
    <rPh sb="31" eb="33">
      <t>ニンズウ</t>
    </rPh>
    <rPh sb="36" eb="37">
      <t>メイ</t>
    </rPh>
    <rPh sb="41" eb="43">
      <t>チュウガク</t>
    </rPh>
    <rPh sb="44" eb="46">
      <t>ネンセイ</t>
    </rPh>
    <rPh sb="47" eb="49">
      <t>ゾウイン</t>
    </rPh>
    <rPh sb="50" eb="52">
      <t>ヒッテキ</t>
    </rPh>
    <phoneticPr fontId="2"/>
  </si>
  <si>
    <t>累計</t>
    <rPh sb="0" eb="2">
      <t>ルイケイ</t>
    </rPh>
    <phoneticPr fontId="2"/>
  </si>
  <si>
    <t>差　　　　異</t>
    <rPh sb="0" eb="1">
      <t>サ</t>
    </rPh>
    <rPh sb="5" eb="6">
      <t>イ</t>
    </rPh>
    <phoneticPr fontId="2"/>
  </si>
  <si>
    <t>　　　　　特に今年は女子剣士の減少が大きく９７名（１１０人中）を占めています。</t>
    <rPh sb="5" eb="6">
      <t>トク</t>
    </rPh>
    <rPh sb="7" eb="9">
      <t>コトシ</t>
    </rPh>
    <rPh sb="10" eb="14">
      <t>ジョシケンシ</t>
    </rPh>
    <rPh sb="15" eb="17">
      <t>ゲンショウ</t>
    </rPh>
    <rPh sb="18" eb="19">
      <t>オオ</t>
    </rPh>
    <rPh sb="23" eb="24">
      <t>メイ</t>
    </rPh>
    <rPh sb="28" eb="30">
      <t>ニンチュウ</t>
    </rPh>
    <rPh sb="32" eb="33">
      <t>シ</t>
    </rPh>
    <phoneticPr fontId="2"/>
  </si>
  <si>
    <t>　　　　　その中でも中学の女子剣士の減少が大きく７６名（９７名中）となっています。</t>
    <rPh sb="7" eb="8">
      <t>ナカ</t>
    </rPh>
    <rPh sb="26" eb="27">
      <t>メイ</t>
    </rPh>
    <rPh sb="30" eb="32">
      <t>メイチュウ</t>
    </rPh>
    <phoneticPr fontId="2"/>
  </si>
  <si>
    <t>　　　　　地域別減少を見てみると</t>
    <rPh sb="5" eb="8">
      <t>チイキベツ</t>
    </rPh>
    <rPh sb="8" eb="10">
      <t>ゲンショウ</t>
    </rPh>
    <rPh sb="11" eb="12">
      <t>ミ</t>
    </rPh>
    <phoneticPr fontId="2"/>
  </si>
  <si>
    <t>　　　　　特にワーストが南島原地区の１５名減少。　続いて諫早の１３名。　３位の大村10名となっています。</t>
    <rPh sb="5" eb="6">
      <t>トク</t>
    </rPh>
    <rPh sb="12" eb="13">
      <t>ミナミ</t>
    </rPh>
    <rPh sb="13" eb="15">
      <t>シマバラ</t>
    </rPh>
    <rPh sb="20" eb="22">
      <t>オオムラ</t>
    </rPh>
    <rPh sb="28" eb="30">
      <t>イサハヤ</t>
    </rPh>
    <rPh sb="30" eb="31">
      <t>ツヅ</t>
    </rPh>
    <rPh sb="33" eb="35">
      <t>ナガサキ</t>
    </rPh>
    <rPh sb="43" eb="44">
      <t>メイ</t>
    </rPh>
    <phoneticPr fontId="2"/>
  </si>
  <si>
    <t>　　　　　（３地区で３８名減少・昨年は５７名の減少）</t>
    <phoneticPr fontId="2"/>
  </si>
  <si>
    <t>　　　　　今年も例年にもれず少年剣道の人口が110名減少しています。</t>
    <rPh sb="5" eb="7">
      <t>コトシ</t>
    </rPh>
    <rPh sb="8" eb="10">
      <t>レイネン</t>
    </rPh>
    <rPh sb="14" eb="18">
      <t>ショウネンケンドウ</t>
    </rPh>
    <rPh sb="19" eb="21">
      <t>ジンコウ</t>
    </rPh>
    <rPh sb="25" eb="28">
      <t>メイゲンショウ</t>
    </rPh>
    <phoneticPr fontId="2"/>
  </si>
  <si>
    <t>①　　人口変化の内訳</t>
    <rPh sb="3" eb="7">
      <t>ジンコウヘンカ</t>
    </rPh>
    <rPh sb="8" eb="10">
      <t>ウチワケ</t>
    </rPh>
    <phoneticPr fontId="2"/>
  </si>
  <si>
    <t>②　　道場数から見た変化の内訳</t>
    <rPh sb="3" eb="5">
      <t>ドウジョウ</t>
    </rPh>
    <rPh sb="5" eb="15">
      <t>スウカラミタヘンカノウチワケ</t>
    </rPh>
    <phoneticPr fontId="2"/>
  </si>
  <si>
    <t>　　　　道場数は８道場減少し、部員０名の道場が３道場ありました。</t>
    <rPh sb="4" eb="7">
      <t>ドウジョウスウ</t>
    </rPh>
    <rPh sb="9" eb="13">
      <t>ドウジョウゲンショウ</t>
    </rPh>
    <rPh sb="15" eb="17">
      <t>ブイン</t>
    </rPh>
    <rPh sb="18" eb="19">
      <t>メイ</t>
    </rPh>
    <rPh sb="20" eb="22">
      <t>ドウジョウ</t>
    </rPh>
    <rPh sb="24" eb="26">
      <t>ドウジョウ</t>
    </rPh>
    <phoneticPr fontId="2"/>
  </si>
  <si>
    <t>　　　　部員数０名道場も含め部員数２０名以下の道場が７８道場あり、全体の７７．２％（７８道場/１０１道場）を占めています。</t>
    <rPh sb="0" eb="61">
      <t>ゼンタイドウジョウドウジョウシ</t>
    </rPh>
    <phoneticPr fontId="2"/>
  </si>
  <si>
    <t>3　所見</t>
    <rPh sb="2" eb="4">
      <t>ショケン</t>
    </rPh>
    <phoneticPr fontId="2"/>
  </si>
  <si>
    <t>　　　　　　行きつくところこれらの施策を地道に各道場がやっていくしか方法はないのではないかと思います。</t>
    <rPh sb="6" eb="7">
      <t>イ</t>
    </rPh>
    <rPh sb="17" eb="19">
      <t>シサク</t>
    </rPh>
    <rPh sb="20" eb="22">
      <t>ジミチ</t>
    </rPh>
    <rPh sb="23" eb="26">
      <t>カクドウジョウ</t>
    </rPh>
    <rPh sb="34" eb="36">
      <t>ホウホウ</t>
    </rPh>
    <rPh sb="46" eb="47">
      <t>オモ</t>
    </rPh>
    <phoneticPr fontId="2"/>
  </si>
  <si>
    <t>　　　　　上記のようにまた今年も110名の部員が減少しました。人数に換算しますと１道場約１名の減少となります。</t>
    <rPh sb="5" eb="7">
      <t>ジョウキ</t>
    </rPh>
    <rPh sb="13" eb="15">
      <t>コトシ</t>
    </rPh>
    <rPh sb="19" eb="20">
      <t>メイ</t>
    </rPh>
    <rPh sb="21" eb="23">
      <t>ブイン</t>
    </rPh>
    <rPh sb="24" eb="26">
      <t>ゲンショウ</t>
    </rPh>
    <rPh sb="31" eb="33">
      <t>ニンズウ</t>
    </rPh>
    <rPh sb="34" eb="36">
      <t>カンサン</t>
    </rPh>
    <rPh sb="41" eb="43">
      <t>ドウジョウ</t>
    </rPh>
    <rPh sb="43" eb="44">
      <t>ヤク</t>
    </rPh>
    <rPh sb="45" eb="46">
      <t>メイ</t>
    </rPh>
    <rPh sb="47" eb="49">
      <t>ゲンショウ</t>
    </rPh>
    <phoneticPr fontId="2"/>
  </si>
  <si>
    <t>（1）　増員の施策</t>
    <rPh sb="4" eb="6">
      <t>ゾウイン</t>
    </rPh>
    <rPh sb="7" eb="9">
      <t>シサク</t>
    </rPh>
    <phoneticPr fontId="2"/>
  </si>
  <si>
    <t>　　　　　　　　③　繰返しの体験会の実施しにより、興味を持たせる。</t>
    <rPh sb="10" eb="12">
      <t>クリカエ</t>
    </rPh>
    <rPh sb="14" eb="17">
      <t>タイケンカイ</t>
    </rPh>
    <rPh sb="18" eb="20">
      <t>ジッシ</t>
    </rPh>
    <rPh sb="25" eb="27">
      <t>キョウミ</t>
    </rPh>
    <rPh sb="28" eb="29">
      <t>モ</t>
    </rPh>
    <phoneticPr fontId="2"/>
  </si>
  <si>
    <t>　　　　今回は各道場から提出していただいた小・中学の入部の数及び退部の数・その差異</t>
    <rPh sb="4" eb="6">
      <t>コンカイ</t>
    </rPh>
    <rPh sb="7" eb="10">
      <t>カクドウジョウ</t>
    </rPh>
    <rPh sb="12" eb="14">
      <t>テイシュツ</t>
    </rPh>
    <rPh sb="21" eb="22">
      <t>ショウ</t>
    </rPh>
    <rPh sb="23" eb="24">
      <t>チュウ</t>
    </rPh>
    <rPh sb="26" eb="28">
      <t>ニュウブ</t>
    </rPh>
    <rPh sb="29" eb="30">
      <t>カズ</t>
    </rPh>
    <rPh sb="30" eb="31">
      <t>オヨ</t>
    </rPh>
    <rPh sb="32" eb="34">
      <t>タイブ</t>
    </rPh>
    <rPh sb="35" eb="36">
      <t>カズ</t>
    </rPh>
    <rPh sb="39" eb="41">
      <t>サイ</t>
    </rPh>
    <phoneticPr fontId="2"/>
  </si>
  <si>
    <t>（2）　提出していただいた部員の入部・退部の調査及び総人口調査について</t>
    <rPh sb="4" eb="6">
      <t>テイシュツ</t>
    </rPh>
    <rPh sb="13" eb="15">
      <t>ブイン</t>
    </rPh>
    <rPh sb="16" eb="18">
      <t>ニュウブ</t>
    </rPh>
    <rPh sb="19" eb="21">
      <t>タイブ</t>
    </rPh>
    <rPh sb="22" eb="24">
      <t>チョウサ</t>
    </rPh>
    <rPh sb="24" eb="25">
      <t>オヨ</t>
    </rPh>
    <rPh sb="26" eb="31">
      <t>ソウジンコウチョウサ</t>
    </rPh>
    <phoneticPr fontId="2"/>
  </si>
  <si>
    <t>　　　　　（検証結果）</t>
    <rPh sb="6" eb="10">
      <t>ケンショウケッカ</t>
    </rPh>
    <phoneticPr fontId="2"/>
  </si>
  <si>
    <t>　　　　　　　　　　　　（検証１）と（検証２）を比較した場合数字が異なっています。</t>
    <rPh sb="13" eb="15">
      <t>ケンショウ</t>
    </rPh>
    <rPh sb="19" eb="21">
      <t>ケンショウ</t>
    </rPh>
    <rPh sb="24" eb="26">
      <t>ヒカク</t>
    </rPh>
    <rPh sb="28" eb="30">
      <t>バアイ</t>
    </rPh>
    <rPh sb="30" eb="32">
      <t>スウジ</t>
    </rPh>
    <rPh sb="33" eb="34">
      <t>コト</t>
    </rPh>
    <phoneticPr fontId="2"/>
  </si>
  <si>
    <t>　　　　　　（小学卒業・中学入学・中学卒業時の変動）</t>
    <rPh sb="7" eb="11">
      <t>ショウガクソツギョウ</t>
    </rPh>
    <rPh sb="12" eb="16">
      <t>チュウガクニュウガク</t>
    </rPh>
    <rPh sb="17" eb="22">
      <t>チュウガクソツギョウジ</t>
    </rPh>
    <rPh sb="23" eb="25">
      <t>ヘンドウ</t>
    </rPh>
    <phoneticPr fontId="2"/>
  </si>
  <si>
    <t>　　　　　　　　　　　　従って（検証2）をもとに考えていきたいと思います。</t>
    <rPh sb="12" eb="13">
      <t>シタガ</t>
    </rPh>
    <rPh sb="16" eb="18">
      <t>ケンショウ</t>
    </rPh>
    <rPh sb="24" eb="25">
      <t>カンガ</t>
    </rPh>
    <rPh sb="32" eb="33">
      <t>オモ</t>
    </rPh>
    <phoneticPr fontId="2"/>
  </si>
  <si>
    <t>　③　小学生の各学年別の動向</t>
    <rPh sb="3" eb="6">
      <t>ショウガクセイ</t>
    </rPh>
    <rPh sb="7" eb="11">
      <t>カクガクネンベツ</t>
    </rPh>
    <rPh sb="12" eb="14">
      <t>ドウコウ</t>
    </rPh>
    <phoneticPr fontId="2"/>
  </si>
  <si>
    <t>　　　　　　　　　　　　上記の表から６年生の１名減少の他は各学年増員となっておりその累計は１５４名の増員となっています。</t>
    <rPh sb="12" eb="14">
      <t>ジョウキ</t>
    </rPh>
    <rPh sb="15" eb="16">
      <t>ヒョウ</t>
    </rPh>
    <rPh sb="29" eb="34">
      <t>カクガクネンゾウイン</t>
    </rPh>
    <rPh sb="42" eb="44">
      <t>ルイケイ</t>
    </rPh>
    <rPh sb="48" eb="49">
      <t>メイ</t>
    </rPh>
    <rPh sb="50" eb="52">
      <t>ゾウイン</t>
    </rPh>
    <phoneticPr fontId="2"/>
  </si>
  <si>
    <t>中学１年</t>
    <rPh sb="0" eb="2">
      <t>チュウガク</t>
    </rPh>
    <rPh sb="3" eb="4">
      <t>ネン</t>
    </rPh>
    <phoneticPr fontId="2"/>
  </si>
  <si>
    <t>中学2年</t>
    <rPh sb="0" eb="2">
      <t>チュウガク</t>
    </rPh>
    <rPh sb="3" eb="4">
      <t>ネンネン</t>
    </rPh>
    <phoneticPr fontId="2"/>
  </si>
  <si>
    <t>中学3年</t>
    <rPh sb="0" eb="2">
      <t>チュウガク</t>
    </rPh>
    <rPh sb="3" eb="4">
      <t>ネンネン</t>
    </rPh>
    <phoneticPr fontId="2"/>
  </si>
  <si>
    <t>　④　中学生の各学年別の動向</t>
    <rPh sb="3" eb="6">
      <t>チュウガクセイ</t>
    </rPh>
    <rPh sb="7" eb="11">
      <t>カクガクネンベツ</t>
    </rPh>
    <rPh sb="12" eb="14">
      <t>ドウコウ</t>
    </rPh>
    <phoneticPr fontId="2"/>
  </si>
  <si>
    <t>　　　　　　　　　　　下記の表は令和7年時の中学年が令和８年時には１学年進級した場合との比較をしたものです。</t>
    <rPh sb="22" eb="23">
      <t>チュウ</t>
    </rPh>
    <phoneticPr fontId="2"/>
  </si>
  <si>
    <t>　　　　　　　　　　　　下記の表は令和7年時の小学年が令和８年時には１学年進級した場合との比較をしたものです。</t>
    <rPh sb="12" eb="14">
      <t>カキ</t>
    </rPh>
    <rPh sb="15" eb="16">
      <t>ヒョウ</t>
    </rPh>
    <rPh sb="17" eb="19">
      <t>レイワ</t>
    </rPh>
    <rPh sb="20" eb="22">
      <t>ネンジ</t>
    </rPh>
    <rPh sb="23" eb="24">
      <t>ショウ</t>
    </rPh>
    <rPh sb="24" eb="26">
      <t>ガクネン</t>
    </rPh>
    <rPh sb="27" eb="29">
      <t>レイワ</t>
    </rPh>
    <rPh sb="30" eb="32">
      <t>ネンジ</t>
    </rPh>
    <rPh sb="45" eb="47">
      <t>ヒカク</t>
    </rPh>
    <phoneticPr fontId="2"/>
  </si>
  <si>
    <t>　　　　　　　　　　　上記の表から中学２年生の８名減少・中学３年生の４４名減少・中学１年生のみ５６名の増員となっており、その累計は４名の増員となっています。</t>
    <rPh sb="17" eb="19">
      <t>チュウガク</t>
    </rPh>
    <rPh sb="28" eb="30">
      <t>チュウガク</t>
    </rPh>
    <rPh sb="31" eb="33">
      <t>ネンセイ</t>
    </rPh>
    <rPh sb="36" eb="37">
      <t>メイ</t>
    </rPh>
    <rPh sb="37" eb="39">
      <t>ゲンショウ</t>
    </rPh>
    <rPh sb="40" eb="42">
      <t>チュウガク</t>
    </rPh>
    <rPh sb="43" eb="45">
      <t>ネンセイ</t>
    </rPh>
    <rPh sb="49" eb="50">
      <t>メイ</t>
    </rPh>
    <phoneticPr fontId="2"/>
  </si>
  <si>
    <t>　⑤　総　　括</t>
    <rPh sb="3" eb="4">
      <t>ソウ</t>
    </rPh>
    <rPh sb="6" eb="7">
      <t>カツ</t>
    </rPh>
    <phoneticPr fontId="2"/>
  </si>
  <si>
    <t>　　　　　　　　　　　令和７年度の中学３年生の卒業生は、男子１５２名・女子１１７名・合計２６９名となっています。</t>
    <rPh sb="11" eb="13">
      <t>レイワ</t>
    </rPh>
    <rPh sb="25" eb="26">
      <t>セイ</t>
    </rPh>
    <rPh sb="28" eb="30">
      <t>ダンシ</t>
    </rPh>
    <rPh sb="33" eb="34">
      <t>メイ</t>
    </rPh>
    <rPh sb="35" eb="37">
      <t>ジョシ</t>
    </rPh>
    <rPh sb="40" eb="41">
      <t>メイ</t>
    </rPh>
    <rPh sb="42" eb="44">
      <t>ゴウケイ</t>
    </rPh>
    <rPh sb="47" eb="48">
      <t>メイ</t>
    </rPh>
    <phoneticPr fontId="2"/>
  </si>
  <si>
    <t>　　　　　　　　　　　③・④表から増員した部員は、１５８名。従って増員の１５８名より卒業人数２５９名を差引いた場合、１１１名（実質１１０名の減少）となります。</t>
    <rPh sb="14" eb="15">
      <t>ヒョウ</t>
    </rPh>
    <rPh sb="17" eb="19">
      <t>ゾウイン</t>
    </rPh>
    <rPh sb="21" eb="23">
      <t>ブイン</t>
    </rPh>
    <rPh sb="28" eb="29">
      <t>メイ</t>
    </rPh>
    <rPh sb="30" eb="31">
      <t>シタガ</t>
    </rPh>
    <rPh sb="33" eb="35">
      <t>ゾウイン</t>
    </rPh>
    <rPh sb="39" eb="40">
      <t>メイ</t>
    </rPh>
    <rPh sb="42" eb="46">
      <t>ソツギョウニンズウ</t>
    </rPh>
    <rPh sb="49" eb="50">
      <t>メイ</t>
    </rPh>
    <rPh sb="51" eb="53">
      <t>サシヒ</t>
    </rPh>
    <rPh sb="55" eb="57">
      <t>バアイ</t>
    </rPh>
    <rPh sb="61" eb="62">
      <t>メイ</t>
    </rPh>
    <rPh sb="63" eb="65">
      <t>ジッシツ</t>
    </rPh>
    <rPh sb="68" eb="69">
      <t>メイ</t>
    </rPh>
    <rPh sb="70" eb="72">
      <t>ゲンショウ</t>
    </rPh>
    <phoneticPr fontId="2"/>
  </si>
  <si>
    <r>
      <t>　　　　　　　　　　　</t>
    </r>
    <r>
      <rPr>
        <sz val="11"/>
        <color theme="1"/>
        <rFont val="ＭＳ Ｐゴシック"/>
        <family val="3"/>
        <charset val="128"/>
        <scheme val="minor"/>
      </rPr>
      <t>これらのことから減少の原因は、</t>
    </r>
    <r>
      <rPr>
        <b/>
        <sz val="16"/>
        <color theme="1"/>
        <rFont val="ＭＳ Ｐゴシック"/>
        <family val="3"/>
        <charset val="128"/>
        <scheme val="minor"/>
      </rPr>
      <t>【中学卒業部員の分の入部対策がないので部員が減少していく】</t>
    </r>
    <r>
      <rPr>
        <sz val="11"/>
        <color theme="1"/>
        <rFont val="ＭＳ Ｐゴシック"/>
        <family val="3"/>
        <charset val="128"/>
        <scheme val="minor"/>
      </rPr>
      <t>という結論に達します。</t>
    </r>
    <rPh sb="19" eb="21">
      <t>ゲンショウ</t>
    </rPh>
    <rPh sb="22" eb="24">
      <t>ゲンイン</t>
    </rPh>
    <rPh sb="27" eb="33">
      <t>チュウガクソツギョウブイン</t>
    </rPh>
    <rPh sb="34" eb="35">
      <t>ブン</t>
    </rPh>
    <rPh sb="36" eb="40">
      <t>ニュウブタイサク</t>
    </rPh>
    <rPh sb="45" eb="47">
      <t>ブイン</t>
    </rPh>
    <rPh sb="48" eb="50">
      <t>ゲンショウ</t>
    </rPh>
    <rPh sb="58" eb="60">
      <t>ケツロン</t>
    </rPh>
    <rPh sb="61" eb="62">
      <t>タッ</t>
    </rPh>
    <phoneticPr fontId="2"/>
  </si>
  <si>
    <r>
      <t>　　　　　　　　上記のことから、今後の対策として</t>
    </r>
    <r>
      <rPr>
        <b/>
        <sz val="16"/>
        <color theme="1"/>
        <rFont val="ＭＳ Ｐゴシック"/>
        <family val="3"/>
        <charset val="128"/>
        <scheme val="minor"/>
      </rPr>
      <t>【毎年、中学３年生の人数の部員と同等の新入部員を確保する】</t>
    </r>
    <r>
      <rPr>
        <sz val="16"/>
        <color theme="1"/>
        <rFont val="ＭＳ Ｐゴシック"/>
        <family val="3"/>
        <charset val="128"/>
        <scheme val="minor"/>
      </rPr>
      <t>ということが</t>
    </r>
    <r>
      <rPr>
        <b/>
        <sz val="16"/>
        <color theme="1"/>
        <rFont val="ＭＳ Ｐゴシック"/>
        <family val="3"/>
        <charset val="128"/>
        <scheme val="minor"/>
      </rPr>
      <t>最重要課題</t>
    </r>
    <r>
      <rPr>
        <sz val="16"/>
        <color theme="1"/>
        <rFont val="ＭＳ Ｐゴシック"/>
        <family val="3"/>
        <charset val="128"/>
        <scheme val="minor"/>
      </rPr>
      <t>といえると思います</t>
    </r>
    <rPh sb="8" eb="10">
      <t>ジョウキ</t>
    </rPh>
    <rPh sb="16" eb="18">
      <t>コンゴ</t>
    </rPh>
    <rPh sb="19" eb="21">
      <t>タイサク</t>
    </rPh>
    <rPh sb="25" eb="27">
      <t>マイトシ</t>
    </rPh>
    <rPh sb="28" eb="30">
      <t>チュウガク</t>
    </rPh>
    <rPh sb="31" eb="33">
      <t>ネンセイ</t>
    </rPh>
    <rPh sb="34" eb="36">
      <t>ニンズウ</t>
    </rPh>
    <rPh sb="37" eb="39">
      <t>ブイン</t>
    </rPh>
    <rPh sb="40" eb="42">
      <t>ドウトウ</t>
    </rPh>
    <rPh sb="43" eb="45">
      <t>シンニュウ</t>
    </rPh>
    <rPh sb="45" eb="47">
      <t>ブイン</t>
    </rPh>
    <rPh sb="48" eb="50">
      <t>カクホ</t>
    </rPh>
    <rPh sb="59" eb="62">
      <t>サイジュウヨウ</t>
    </rPh>
    <rPh sb="62" eb="64">
      <t>カダイ</t>
    </rPh>
    <rPh sb="69" eb="70">
      <t>オモ</t>
    </rPh>
    <phoneticPr fontId="2"/>
  </si>
  <si>
    <t>　　　以上、令和８年度の人口調査の報告とします。</t>
    <rPh sb="3" eb="5">
      <t>イジョウ</t>
    </rPh>
    <rPh sb="6" eb="8">
      <t>レイワ</t>
    </rPh>
    <rPh sb="9" eb="11">
      <t>ネンド</t>
    </rPh>
    <rPh sb="12" eb="16">
      <t>ジンコウチョウサ</t>
    </rPh>
    <rPh sb="17" eb="19">
      <t>ホウコク</t>
    </rPh>
    <phoneticPr fontId="2"/>
  </si>
  <si>
    <t>普及委員会　荒木純司</t>
    <rPh sb="0" eb="5">
      <t>フキュウイインカイ</t>
    </rPh>
    <rPh sb="6" eb="10">
      <t>アラキジュンジ</t>
    </rPh>
    <phoneticPr fontId="2"/>
  </si>
  <si>
    <t>例は８年８月２６日（水）</t>
    <rPh sb="0" eb="1">
      <t>レイ</t>
    </rPh>
    <rPh sb="3" eb="4">
      <t>ネン</t>
    </rPh>
    <rPh sb="5" eb="6">
      <t>ガツ</t>
    </rPh>
    <rPh sb="8" eb="9">
      <t>ニチ</t>
    </rPh>
    <rPh sb="10" eb="11">
      <t>スイ</t>
    </rPh>
    <phoneticPr fontId="2"/>
  </si>
  <si>
    <t>令和８年度</t>
    <rPh sb="0" eb="2">
      <t>レイワ</t>
    </rPh>
    <rPh sb="3" eb="4">
      <t>ネン</t>
    </rPh>
    <rPh sb="4" eb="5">
      <t>ド</t>
    </rPh>
    <phoneticPr fontId="2"/>
  </si>
  <si>
    <t>令和8年度長崎県下少年剣道人口調査書</t>
    <rPh sb="0" eb="2">
      <t>レイワ</t>
    </rPh>
    <rPh sb="3" eb="4">
      <t>ネン</t>
    </rPh>
    <rPh sb="5" eb="9">
      <t>ナガサキケンカ</t>
    </rPh>
    <rPh sb="9" eb="11">
      <t>ショウネン</t>
    </rPh>
    <rPh sb="11" eb="13">
      <t>ケンドウ</t>
    </rPh>
    <rPh sb="13" eb="15">
      <t>ジンコウ</t>
    </rPh>
    <rPh sb="15" eb="18">
      <t>チョウサショ</t>
    </rPh>
    <phoneticPr fontId="2"/>
  </si>
  <si>
    <t>（中学生になり新たに入部した生徒もいるとすればその人数も退部したものと考えられます）</t>
    <rPh sb="1" eb="4">
      <t>チュウガクセイ</t>
    </rPh>
    <rPh sb="7" eb="8">
      <t>アラ</t>
    </rPh>
    <rPh sb="14" eb="16">
      <t>セイト</t>
    </rPh>
    <rPh sb="25" eb="27">
      <t>ニンズウ</t>
    </rPh>
    <rPh sb="28" eb="30">
      <t>タイブ</t>
    </rPh>
    <rPh sb="35" eb="36">
      <t>カンガ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</si>
</sst>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charset val="128"/>
      <scheme val="minor"/>
    </font>
    <font>
      <sz val="20"/>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1"/>
      <name val="ＭＳ Ｐゴシック"/>
      <family val="3"/>
      <charset val="128"/>
    </font>
    <font>
      <sz val="11"/>
      <name val="ＭＳ Ｐゴシック"/>
      <family val="2"/>
      <charset val="128"/>
      <scheme val="minor"/>
    </font>
    <font>
      <sz val="1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6"/>
      <name val="ＭＳ Ｐゴシック"/>
      <family val="3"/>
      <charset val="128"/>
    </font>
    <font>
      <sz val="16"/>
      <color theme="1"/>
      <name val="ＭＳ Ｐゴシック"/>
      <family val="2"/>
      <charset val="128"/>
      <scheme val="minor"/>
    </font>
    <font>
      <sz val="16"/>
      <color theme="1"/>
      <name val="ＭＳ Ｐゴシック"/>
      <family val="3"/>
      <charset val="128"/>
      <scheme val="minor"/>
    </font>
    <font>
      <sz val="20"/>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24"/>
      <color theme="1"/>
      <name val="ＭＳ Ｐゴシック"/>
      <family val="2"/>
      <charset val="128"/>
      <scheme val="minor"/>
    </font>
    <font>
      <sz val="18"/>
      <color theme="1"/>
      <name val="ＭＳ Ｐゴシック"/>
      <family val="2"/>
      <charset val="128"/>
      <scheme val="minor"/>
    </font>
    <font>
      <u/>
      <sz val="36"/>
      <color theme="1"/>
      <name val="ＭＳ Ｐゴシック"/>
      <family val="3"/>
      <charset val="128"/>
      <scheme val="minor"/>
    </font>
    <font>
      <sz val="30"/>
      <color theme="1"/>
      <name val="ＭＳ Ｐゴシック"/>
      <family val="2"/>
      <charset val="128"/>
      <scheme val="minor"/>
    </font>
    <font>
      <sz val="9"/>
      <color theme="1"/>
      <name val="ＭＳ Ｐゴシック"/>
      <family val="2"/>
      <charset val="128"/>
      <scheme val="minor"/>
    </font>
    <font>
      <u/>
      <sz val="11"/>
      <color theme="1"/>
      <name val="ＭＳ Ｐゴシック"/>
      <family val="3"/>
      <charset val="128"/>
      <scheme val="minor"/>
    </font>
    <font>
      <sz val="11"/>
      <color theme="1"/>
      <name val="ＭＳ Ｐゴシック"/>
      <family val="2"/>
      <charset val="128"/>
      <scheme val="minor"/>
    </font>
    <font>
      <sz val="11"/>
      <color rgb="FFFF0000"/>
      <name val="ＭＳ Ｐゴシック"/>
      <family val="3"/>
      <charset val="128"/>
      <scheme val="minor"/>
    </font>
    <font>
      <sz val="12"/>
      <color theme="1"/>
      <name val="ＭＳ Ｐゴシック"/>
      <family val="3"/>
      <charset val="128"/>
    </font>
    <font>
      <b/>
      <sz val="16"/>
      <color theme="1"/>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1">
    <border>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alignment vertical="center"/>
    </xf>
    <xf numFmtId="0" fontId="6" fillId="0" borderId="0">
      <alignment vertical="center"/>
    </xf>
    <xf numFmtId="38" fontId="23" fillId="0" borderId="0" applyFont="0" applyFill="0" applyBorder="0" applyAlignment="0" applyProtection="0">
      <alignment vertical="center"/>
    </xf>
  </cellStyleXfs>
  <cellXfs count="547">
    <xf numFmtId="0" fontId="0" fillId="0" borderId="0" xfId="0">
      <alignment vertical="center"/>
    </xf>
    <xf numFmtId="0" fontId="0" fillId="0" borderId="8" xfId="0" applyBorder="1">
      <alignment vertical="center"/>
    </xf>
    <xf numFmtId="0" fontId="0" fillId="0" borderId="9"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17" xfId="0" applyBorder="1">
      <alignment vertical="center"/>
    </xf>
    <xf numFmtId="0" fontId="0" fillId="0" borderId="22" xfId="0" applyBorder="1">
      <alignment vertical="center"/>
    </xf>
    <xf numFmtId="0" fontId="0" fillId="0" borderId="33" xfId="0" applyBorder="1">
      <alignment vertical="center"/>
    </xf>
    <xf numFmtId="0" fontId="0" fillId="0" borderId="37" xfId="0" applyBorder="1">
      <alignment vertical="center"/>
    </xf>
    <xf numFmtId="0" fontId="0" fillId="0" borderId="45" xfId="0" applyBorder="1">
      <alignment vertical="center"/>
    </xf>
    <xf numFmtId="0" fontId="0" fillId="0" borderId="46" xfId="0" applyBorder="1">
      <alignment vertical="center"/>
    </xf>
    <xf numFmtId="0" fontId="0" fillId="0" borderId="16" xfId="0" applyBorder="1">
      <alignment vertical="center"/>
    </xf>
    <xf numFmtId="0" fontId="0" fillId="0" borderId="47" xfId="0" applyBorder="1">
      <alignment vertical="center"/>
    </xf>
    <xf numFmtId="0" fontId="0" fillId="0" borderId="48" xfId="0" applyBorder="1">
      <alignment vertical="center"/>
    </xf>
    <xf numFmtId="0" fontId="0" fillId="0" borderId="43" xfId="0" applyBorder="1">
      <alignment vertical="center"/>
    </xf>
    <xf numFmtId="0" fontId="0" fillId="0" borderId="10" xfId="0" applyBorder="1">
      <alignment vertical="center"/>
    </xf>
    <xf numFmtId="0" fontId="0" fillId="0" borderId="55" xfId="0" applyBorder="1">
      <alignment vertical="center"/>
    </xf>
    <xf numFmtId="0" fontId="0" fillId="0" borderId="30" xfId="0" applyBorder="1">
      <alignment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0" fillId="0" borderId="57" xfId="0" applyBorder="1">
      <alignment vertical="center"/>
    </xf>
    <xf numFmtId="0" fontId="12" fillId="0" borderId="0" xfId="0" applyFont="1">
      <alignment vertical="center"/>
    </xf>
    <xf numFmtId="0" fontId="13" fillId="0" borderId="0" xfId="0" applyFont="1">
      <alignment vertical="center"/>
    </xf>
    <xf numFmtId="0" fontId="1" fillId="0" borderId="0" xfId="0" applyFont="1">
      <alignment vertical="center"/>
    </xf>
    <xf numFmtId="0" fontId="14" fillId="0" borderId="0" xfId="0" applyFont="1">
      <alignment vertical="center"/>
    </xf>
    <xf numFmtId="0" fontId="15" fillId="0" borderId="0" xfId="0" applyFont="1">
      <alignment vertical="center"/>
    </xf>
    <xf numFmtId="0" fontId="16" fillId="0" borderId="11" xfId="0" applyFont="1" applyBorder="1">
      <alignment vertical="center"/>
    </xf>
    <xf numFmtId="0" fontId="16" fillId="0" borderId="0" xfId="0" applyFont="1">
      <alignment vertical="center"/>
    </xf>
    <xf numFmtId="0" fontId="16" fillId="0" borderId="51" xfId="0" applyFont="1" applyBorder="1">
      <alignment vertical="center"/>
    </xf>
    <xf numFmtId="0" fontId="16" fillId="2" borderId="11" xfId="0" applyFont="1" applyFill="1" applyBorder="1">
      <alignment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69" xfId="0" applyFont="1" applyBorder="1" applyAlignment="1">
      <alignment horizontal="center" vertical="center"/>
    </xf>
    <xf numFmtId="0" fontId="5" fillId="0" borderId="73" xfId="0" applyFont="1" applyBorder="1" applyAlignment="1">
      <alignment horizontal="center" vertical="center"/>
    </xf>
    <xf numFmtId="0" fontId="5" fillId="0" borderId="56" xfId="0" applyFont="1" applyBorder="1" applyAlignment="1">
      <alignment horizontal="center" vertical="center"/>
    </xf>
    <xf numFmtId="0" fontId="0" fillId="0" borderId="34" xfId="0" applyBorder="1">
      <alignment vertical="center"/>
    </xf>
    <xf numFmtId="0" fontId="0" fillId="0" borderId="35" xfId="0" applyBorder="1">
      <alignment vertical="center"/>
    </xf>
    <xf numFmtId="0" fontId="0" fillId="0" borderId="42" xfId="0" applyBorder="1">
      <alignment vertical="center"/>
    </xf>
    <xf numFmtId="0" fontId="0" fillId="0" borderId="69" xfId="0" applyBorder="1">
      <alignment vertical="center"/>
    </xf>
    <xf numFmtId="0" fontId="0" fillId="0" borderId="75" xfId="0" applyBorder="1">
      <alignment vertical="center"/>
    </xf>
    <xf numFmtId="0" fontId="0" fillId="0" borderId="68" xfId="0" applyBorder="1">
      <alignment vertical="center"/>
    </xf>
    <xf numFmtId="0" fontId="10" fillId="0" borderId="42" xfId="0" applyFont="1" applyBorder="1">
      <alignment vertical="center"/>
    </xf>
    <xf numFmtId="0" fontId="0" fillId="0" borderId="12" xfId="0" applyBorder="1">
      <alignment vertical="center"/>
    </xf>
    <xf numFmtId="0" fontId="0" fillId="0" borderId="52" xfId="0" applyBorder="1">
      <alignment vertical="center"/>
    </xf>
    <xf numFmtId="0" fontId="0" fillId="0" borderId="63" xfId="0" applyBorder="1">
      <alignment vertical="center"/>
    </xf>
    <xf numFmtId="0" fontId="0" fillId="0" borderId="17" xfId="0" applyBorder="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xf>
    <xf numFmtId="0" fontId="0" fillId="0" borderId="14" xfId="0" applyBorder="1">
      <alignment vertical="center"/>
    </xf>
    <xf numFmtId="0" fontId="0" fillId="0" borderId="11" xfId="0" applyBorder="1">
      <alignment vertical="center"/>
    </xf>
    <xf numFmtId="0" fontId="0" fillId="0" borderId="13" xfId="0" applyBorder="1">
      <alignment vertical="center"/>
    </xf>
    <xf numFmtId="0" fontId="0" fillId="0" borderId="71" xfId="0" applyBorder="1">
      <alignment vertical="center"/>
    </xf>
    <xf numFmtId="0" fontId="0" fillId="0" borderId="26" xfId="0" applyBorder="1">
      <alignment vertical="center"/>
    </xf>
    <xf numFmtId="0" fontId="0" fillId="0" borderId="39" xfId="0" applyBorder="1">
      <alignment vertical="center"/>
    </xf>
    <xf numFmtId="0" fontId="0" fillId="0" borderId="49" xfId="0" applyBorder="1">
      <alignment vertical="center"/>
    </xf>
    <xf numFmtId="0" fontId="0" fillId="0" borderId="50" xfId="0" applyBorder="1">
      <alignment vertical="center"/>
    </xf>
    <xf numFmtId="0" fontId="0" fillId="0" borderId="73" xfId="0" applyBorder="1">
      <alignment vertical="center"/>
    </xf>
    <xf numFmtId="0" fontId="0" fillId="0" borderId="51" xfId="0" applyBorder="1">
      <alignment vertical="center"/>
    </xf>
    <xf numFmtId="0" fontId="0" fillId="0" borderId="56" xfId="0" applyBorder="1">
      <alignment vertical="center"/>
    </xf>
    <xf numFmtId="0" fontId="0" fillId="0" borderId="72" xfId="0" applyBorder="1">
      <alignment vertical="center"/>
    </xf>
    <xf numFmtId="0" fontId="0" fillId="0" borderId="54" xfId="0" applyBorder="1">
      <alignment vertical="center"/>
    </xf>
    <xf numFmtId="0" fontId="0" fillId="0" borderId="38" xfId="0" applyBorder="1">
      <alignment vertical="center"/>
    </xf>
    <xf numFmtId="0" fontId="0" fillId="0" borderId="76" xfId="0" applyBorder="1">
      <alignment vertical="center"/>
    </xf>
    <xf numFmtId="0" fontId="0" fillId="0" borderId="29" xfId="0" applyBorder="1">
      <alignment vertical="center"/>
    </xf>
    <xf numFmtId="0" fontId="0" fillId="0" borderId="31" xfId="0" applyBorder="1">
      <alignment vertical="center"/>
    </xf>
    <xf numFmtId="0" fontId="0" fillId="0" borderId="41" xfId="0" applyBorder="1">
      <alignment vertical="center"/>
    </xf>
    <xf numFmtId="0" fontId="0" fillId="0" borderId="36" xfId="0" applyBorder="1">
      <alignment vertical="center"/>
    </xf>
    <xf numFmtId="0" fontId="0" fillId="0" borderId="40" xfId="0" applyBorder="1">
      <alignment vertical="center"/>
    </xf>
    <xf numFmtId="0" fontId="0" fillId="0" borderId="23" xfId="0" applyBorder="1">
      <alignment vertical="center"/>
    </xf>
    <xf numFmtId="0" fontId="0" fillId="0" borderId="65" xfId="0" applyBorder="1">
      <alignment vertical="center"/>
    </xf>
    <xf numFmtId="0" fontId="5" fillId="0" borderId="33" xfId="0" applyFont="1" applyBorder="1">
      <alignment vertical="center"/>
    </xf>
    <xf numFmtId="0" fontId="5" fillId="0" borderId="34" xfId="0" applyFont="1" applyBorder="1">
      <alignment vertical="center"/>
    </xf>
    <xf numFmtId="0" fontId="5" fillId="0" borderId="37" xfId="0" applyFont="1" applyBorder="1">
      <alignment vertical="center"/>
    </xf>
    <xf numFmtId="0" fontId="5" fillId="0" borderId="38" xfId="0" applyFont="1" applyBorder="1">
      <alignment vertical="center"/>
    </xf>
    <xf numFmtId="0" fontId="5" fillId="0" borderId="35" xfId="0" applyFont="1" applyBorder="1">
      <alignment vertical="center"/>
    </xf>
    <xf numFmtId="0" fontId="5" fillId="0" borderId="60" xfId="0" applyFont="1" applyBorder="1">
      <alignment vertical="center"/>
    </xf>
    <xf numFmtId="0" fontId="5" fillId="0" borderId="65" xfId="0" applyFont="1" applyBorder="1">
      <alignment vertical="center"/>
    </xf>
    <xf numFmtId="0" fontId="0" fillId="0" borderId="15" xfId="0" applyBorder="1">
      <alignment vertical="center"/>
    </xf>
    <xf numFmtId="0" fontId="0" fillId="0" borderId="32" xfId="0" applyBorder="1">
      <alignment vertical="center"/>
    </xf>
    <xf numFmtId="0" fontId="0" fillId="0" borderId="25" xfId="0" applyBorder="1">
      <alignment vertical="center"/>
    </xf>
    <xf numFmtId="0" fontId="0" fillId="0" borderId="24" xfId="0" applyBorder="1">
      <alignment vertical="center"/>
    </xf>
    <xf numFmtId="0" fontId="0" fillId="0" borderId="70" xfId="0" applyBorder="1">
      <alignment vertical="center"/>
    </xf>
    <xf numFmtId="0" fontId="10" fillId="0" borderId="9" xfId="0" applyFont="1" applyBorder="1">
      <alignment vertical="center"/>
    </xf>
    <xf numFmtId="0" fontId="0" fillId="0" borderId="53" xfId="0" applyBorder="1">
      <alignment vertical="center"/>
    </xf>
    <xf numFmtId="0" fontId="0" fillId="0" borderId="64" xfId="0" applyBorder="1">
      <alignment vertical="center"/>
    </xf>
    <xf numFmtId="0" fontId="0" fillId="0" borderId="1" xfId="0" applyBorder="1">
      <alignment vertical="center"/>
    </xf>
    <xf numFmtId="0" fontId="0" fillId="0" borderId="77" xfId="0" applyBorder="1">
      <alignment vertical="center"/>
    </xf>
    <xf numFmtId="0" fontId="0" fillId="0" borderId="60" xfId="0" applyBorder="1">
      <alignment vertical="center"/>
    </xf>
    <xf numFmtId="0" fontId="0" fillId="0" borderId="59" xfId="0" applyBorder="1">
      <alignment vertical="center"/>
    </xf>
    <xf numFmtId="0" fontId="0" fillId="0" borderId="67" xfId="0" applyBorder="1">
      <alignment vertical="center"/>
    </xf>
    <xf numFmtId="0" fontId="0" fillId="0" borderId="9" xfId="0" applyBorder="1" applyAlignment="1">
      <alignment horizontal="righ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7" fillId="0" borderId="18" xfId="0" applyFont="1" applyBorder="1">
      <alignment vertical="center"/>
    </xf>
    <xf numFmtId="0" fontId="8" fillId="0" borderId="21" xfId="0" applyFont="1" applyBorder="1">
      <alignment vertical="center"/>
    </xf>
    <xf numFmtId="0" fontId="8" fillId="0" borderId="16" xfId="0" applyFont="1" applyBorder="1">
      <alignment vertical="center"/>
    </xf>
    <xf numFmtId="0" fontId="10" fillId="0" borderId="8" xfId="0" applyFont="1" applyBorder="1">
      <alignment vertical="center"/>
    </xf>
    <xf numFmtId="0" fontId="0" fillId="0" borderId="8" xfId="0" applyBorder="1" applyAlignment="1">
      <alignment horizontal="right"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0" fillId="0" borderId="2" xfId="0" applyBorder="1">
      <alignment vertical="center"/>
    </xf>
    <xf numFmtId="0" fontId="0" fillId="0" borderId="5" xfId="0" applyBorder="1">
      <alignment vertical="center"/>
    </xf>
    <xf numFmtId="0" fontId="0" fillId="0" borderId="74" xfId="0" applyBorder="1">
      <alignment vertical="center"/>
    </xf>
    <xf numFmtId="0" fontId="0" fillId="0" borderId="7" xfId="0" applyBorder="1">
      <alignmen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3" xfId="0" applyBorder="1" applyAlignment="1">
      <alignment horizontal="right" vertical="center"/>
    </xf>
    <xf numFmtId="0" fontId="0" fillId="0" borderId="68" xfId="0" applyBorder="1" applyAlignment="1">
      <alignment horizontal="center" vertical="center"/>
    </xf>
    <xf numFmtId="0" fontId="0" fillId="3" borderId="9" xfId="0" applyFill="1" applyBorder="1">
      <alignment vertical="center"/>
    </xf>
    <xf numFmtId="0" fontId="0" fillId="3" borderId="8" xfId="0" applyFill="1" applyBorder="1">
      <alignment vertical="center"/>
    </xf>
    <xf numFmtId="0" fontId="0" fillId="0" borderId="78" xfId="0" applyBorder="1">
      <alignment vertical="center"/>
    </xf>
    <xf numFmtId="0" fontId="0" fillId="0" borderId="28" xfId="0" applyBorder="1">
      <alignment vertical="center"/>
    </xf>
    <xf numFmtId="0" fontId="0" fillId="0" borderId="79" xfId="0" applyBorder="1">
      <alignment vertical="center"/>
    </xf>
    <xf numFmtId="0" fontId="0" fillId="0" borderId="14" xfId="0" applyBorder="1" applyAlignment="1">
      <alignment horizontal="right" vertical="center"/>
    </xf>
    <xf numFmtId="0" fontId="10" fillId="0" borderId="45" xfId="0" applyFont="1" applyBorder="1">
      <alignment vertical="center"/>
    </xf>
    <xf numFmtId="0" fontId="0" fillId="0" borderId="62" xfId="0" applyBorder="1">
      <alignment vertical="center"/>
    </xf>
    <xf numFmtId="0" fontId="0" fillId="0" borderId="12" xfId="0" applyBorder="1" applyAlignment="1">
      <alignment horizontal="right" vertical="center"/>
    </xf>
    <xf numFmtId="0" fontId="0" fillId="0" borderId="27" xfId="0" applyBorder="1">
      <alignment vertical="center"/>
    </xf>
    <xf numFmtId="0" fontId="0" fillId="0" borderId="66" xfId="0" applyBorder="1">
      <alignment vertical="center"/>
    </xf>
    <xf numFmtId="0" fontId="0" fillId="0" borderId="71" xfId="0" applyBorder="1" applyAlignment="1">
      <alignment horizontal="right" vertical="center"/>
    </xf>
    <xf numFmtId="0" fontId="0" fillId="0" borderId="55" xfId="0" applyBorder="1" applyAlignment="1">
      <alignment horizontal="center" vertical="center"/>
    </xf>
    <xf numFmtId="0" fontId="0" fillId="0" borderId="54" xfId="0" applyBorder="1" applyAlignment="1">
      <alignment horizontal="center" vertical="center"/>
    </xf>
    <xf numFmtId="0" fontId="0" fillId="0" borderId="56" xfId="0" applyBorder="1" applyAlignment="1">
      <alignment horizontal="center" vertical="center"/>
    </xf>
    <xf numFmtId="0" fontId="0" fillId="0" borderId="69" xfId="0" applyBorder="1" applyAlignment="1">
      <alignment horizontal="center" vertical="center"/>
    </xf>
    <xf numFmtId="0" fontId="0" fillId="0" borderId="27" xfId="0" applyBorder="1" applyAlignment="1">
      <alignment horizontal="center" vertical="center"/>
    </xf>
    <xf numFmtId="0" fontId="0" fillId="0" borderId="78" xfId="0" applyBorder="1" applyAlignment="1">
      <alignment horizontal="center" vertical="center"/>
    </xf>
    <xf numFmtId="0" fontId="0" fillId="0" borderId="28" xfId="0" applyBorder="1" applyAlignment="1">
      <alignment horizontal="center" vertical="center"/>
    </xf>
    <xf numFmtId="0" fontId="0" fillId="0" borderId="72" xfId="0" applyBorder="1" applyAlignment="1">
      <alignment horizontal="center" vertical="center"/>
    </xf>
    <xf numFmtId="0" fontId="0" fillId="3" borderId="23" xfId="0" applyFill="1" applyBorder="1">
      <alignment vertical="center"/>
    </xf>
    <xf numFmtId="0" fontId="0" fillId="3" borderId="12" xfId="0" applyFill="1" applyBorder="1">
      <alignment vertical="center"/>
    </xf>
    <xf numFmtId="0" fontId="0" fillId="3" borderId="11" xfId="0" applyFill="1" applyBorder="1">
      <alignment vertical="center"/>
    </xf>
    <xf numFmtId="0" fontId="0" fillId="3" borderId="26" xfId="0" applyFill="1" applyBorder="1">
      <alignment vertical="center"/>
    </xf>
    <xf numFmtId="0" fontId="22" fillId="0" borderId="56" xfId="0" applyFont="1" applyBorder="1">
      <alignment vertical="center"/>
    </xf>
    <xf numFmtId="0" fontId="0" fillId="3" borderId="69" xfId="0" applyFill="1" applyBorder="1">
      <alignment vertical="center"/>
    </xf>
    <xf numFmtId="0" fontId="22" fillId="0" borderId="69" xfId="0" applyFont="1" applyBorder="1">
      <alignment vertical="center"/>
    </xf>
    <xf numFmtId="0" fontId="0" fillId="3" borderId="0" xfId="0" applyFill="1">
      <alignment vertical="center"/>
    </xf>
    <xf numFmtId="0" fontId="0" fillId="0" borderId="44" xfId="0" applyBorder="1">
      <alignment vertical="center"/>
    </xf>
    <xf numFmtId="0" fontId="0" fillId="0" borderId="70" xfId="0" applyBorder="1" applyAlignment="1">
      <alignment horizontal="center" vertical="center"/>
    </xf>
    <xf numFmtId="0" fontId="0" fillId="3" borderId="10"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71" xfId="0" applyFill="1" applyBorder="1">
      <alignment vertical="center"/>
    </xf>
    <xf numFmtId="0" fontId="0" fillId="3" borderId="61" xfId="0" applyFill="1" applyBorder="1">
      <alignment vertical="center"/>
    </xf>
    <xf numFmtId="0" fontId="0" fillId="3" borderId="24" xfId="0" applyFill="1" applyBorder="1">
      <alignment vertical="center"/>
    </xf>
    <xf numFmtId="0" fontId="0" fillId="3" borderId="53" xfId="0" applyFill="1" applyBorder="1">
      <alignment vertical="center"/>
    </xf>
    <xf numFmtId="0" fontId="0" fillId="3" borderId="42" xfId="0" applyFill="1" applyBorder="1">
      <alignment vertical="center"/>
    </xf>
    <xf numFmtId="0" fontId="0" fillId="3" borderId="55" xfId="0" applyFill="1" applyBorder="1">
      <alignment vertical="center"/>
    </xf>
    <xf numFmtId="0" fontId="0" fillId="3" borderId="54" xfId="0" applyFill="1" applyBorder="1">
      <alignment vertical="center"/>
    </xf>
    <xf numFmtId="0" fontId="0" fillId="3" borderId="56" xfId="0" applyFill="1" applyBorder="1">
      <alignment vertical="center"/>
    </xf>
    <xf numFmtId="0" fontId="0" fillId="3" borderId="73" xfId="0" applyFill="1" applyBorder="1">
      <alignment vertical="center"/>
    </xf>
    <xf numFmtId="0" fontId="0" fillId="3" borderId="72" xfId="0" applyFill="1" applyBorder="1">
      <alignment vertical="center"/>
    </xf>
    <xf numFmtId="0" fontId="0" fillId="3" borderId="68" xfId="0" applyFill="1" applyBorder="1">
      <alignment vertical="center"/>
    </xf>
    <xf numFmtId="0" fontId="0" fillId="3" borderId="46" xfId="0" applyFill="1" applyBorder="1">
      <alignment vertical="center"/>
    </xf>
    <xf numFmtId="0" fontId="10" fillId="3" borderId="9" xfId="0" applyFont="1" applyFill="1" applyBorder="1">
      <alignment vertical="center"/>
    </xf>
    <xf numFmtId="0" fontId="0" fillId="3" borderId="57" xfId="0" applyFill="1" applyBorder="1">
      <alignment vertical="center"/>
    </xf>
    <xf numFmtId="0" fontId="0" fillId="3" borderId="48" xfId="0" applyFill="1" applyBorder="1">
      <alignment vertical="center"/>
    </xf>
    <xf numFmtId="0" fontId="0" fillId="0" borderId="29" xfId="0" applyBorder="1" applyAlignment="1">
      <alignment horizontal="right" vertical="center"/>
    </xf>
    <xf numFmtId="0" fontId="0" fillId="0" borderId="52" xfId="0" applyBorder="1" applyAlignment="1">
      <alignment horizontal="right" vertical="center"/>
    </xf>
    <xf numFmtId="0" fontId="10" fillId="0" borderId="2" xfId="0" applyFont="1" applyBorder="1">
      <alignment vertical="center"/>
    </xf>
    <xf numFmtId="0" fontId="0" fillId="3" borderId="2" xfId="0" applyFill="1" applyBorder="1">
      <alignment vertical="center"/>
    </xf>
    <xf numFmtId="0" fontId="10" fillId="3" borderId="45" xfId="0" applyFont="1" applyFill="1" applyBorder="1">
      <alignment vertical="center"/>
    </xf>
    <xf numFmtId="0" fontId="10" fillId="3" borderId="9" xfId="0" applyFont="1" applyFill="1" applyBorder="1" applyAlignment="1">
      <alignment horizontal="right" vertical="center"/>
    </xf>
    <xf numFmtId="0" fontId="10" fillId="3" borderId="48" xfId="0" applyFont="1" applyFill="1" applyBorder="1">
      <alignment vertical="center"/>
    </xf>
    <xf numFmtId="0" fontId="0" fillId="3" borderId="59" xfId="0" applyFill="1" applyBorder="1">
      <alignment vertical="center"/>
    </xf>
    <xf numFmtId="0" fontId="0" fillId="3" borderId="41" xfId="0" applyFill="1" applyBorder="1">
      <alignment vertical="center"/>
    </xf>
    <xf numFmtId="0" fontId="0" fillId="3" borderId="21" xfId="0" applyFill="1" applyBorder="1">
      <alignment vertical="center"/>
    </xf>
    <xf numFmtId="0" fontId="0" fillId="3" borderId="40" xfId="0" applyFill="1" applyBorder="1">
      <alignment vertical="center"/>
    </xf>
    <xf numFmtId="0" fontId="0" fillId="3" borderId="22" xfId="0" applyFill="1" applyBorder="1">
      <alignment vertical="center"/>
    </xf>
    <xf numFmtId="0" fontId="0" fillId="3" borderId="29" xfId="0" applyFill="1" applyBorder="1">
      <alignment vertical="center"/>
    </xf>
    <xf numFmtId="0" fontId="0" fillId="3" borderId="18" xfId="0" applyFill="1" applyBorder="1">
      <alignment vertical="center"/>
    </xf>
    <xf numFmtId="0" fontId="0" fillId="3" borderId="52" xfId="0" applyFill="1" applyBorder="1">
      <alignment vertical="center"/>
    </xf>
    <xf numFmtId="0" fontId="0" fillId="3" borderId="17" xfId="0" applyFill="1" applyBorder="1">
      <alignment vertical="center"/>
    </xf>
    <xf numFmtId="0" fontId="0" fillId="3" borderId="36" xfId="0" applyFill="1" applyBorder="1">
      <alignment vertical="center"/>
    </xf>
    <xf numFmtId="0" fontId="0" fillId="3" borderId="20" xfId="0" applyFill="1" applyBorder="1">
      <alignment vertical="center"/>
    </xf>
    <xf numFmtId="0" fontId="0" fillId="3" borderId="58" xfId="0" applyFill="1" applyBorder="1">
      <alignment vertical="center"/>
    </xf>
    <xf numFmtId="0" fontId="0" fillId="0" borderId="58" xfId="0" applyBorder="1">
      <alignment vertical="center"/>
    </xf>
    <xf numFmtId="0" fontId="9" fillId="3" borderId="9" xfId="0" applyFont="1" applyFill="1" applyBorder="1">
      <alignment vertical="center"/>
    </xf>
    <xf numFmtId="0" fontId="0" fillId="0" borderId="11" xfId="0" applyBorder="1" applyAlignment="1">
      <alignment horizontal="center" vertical="center"/>
    </xf>
    <xf numFmtId="38" fontId="0" fillId="0" borderId="13" xfId="2" applyFont="1" applyBorder="1">
      <alignment vertical="center"/>
    </xf>
    <xf numFmtId="38" fontId="0" fillId="0" borderId="28" xfId="2" applyFont="1" applyBorder="1">
      <alignment vertical="center"/>
    </xf>
    <xf numFmtId="38" fontId="0" fillId="0" borderId="32" xfId="2" applyFont="1" applyBorder="1">
      <alignment vertical="center"/>
    </xf>
    <xf numFmtId="38" fontId="0" fillId="0" borderId="6" xfId="2" applyFont="1" applyBorder="1">
      <alignment vertical="center"/>
    </xf>
    <xf numFmtId="0" fontId="15" fillId="0" borderId="47" xfId="0" applyFont="1" applyBorder="1" applyAlignment="1">
      <alignment horizontal="center" vertical="center"/>
    </xf>
    <xf numFmtId="0" fontId="15" fillId="0" borderId="63" xfId="0" applyFont="1" applyBorder="1">
      <alignment vertical="center"/>
    </xf>
    <xf numFmtId="0" fontId="15" fillId="0" borderId="47" xfId="0" applyFont="1" applyBorder="1">
      <alignment vertical="center"/>
    </xf>
    <xf numFmtId="0" fontId="15" fillId="0" borderId="57" xfId="0" applyFont="1" applyBorder="1">
      <alignment vertical="center"/>
    </xf>
    <xf numFmtId="0" fontId="15" fillId="0" borderId="2" xfId="0" applyFont="1" applyBorder="1">
      <alignment vertical="center"/>
    </xf>
    <xf numFmtId="0" fontId="15" fillId="0" borderId="45" xfId="0" applyFont="1" applyBorder="1">
      <alignment vertical="center"/>
    </xf>
    <xf numFmtId="0" fontId="15" fillId="0" borderId="9" xfId="0" applyFont="1" applyBorder="1">
      <alignment vertical="center"/>
    </xf>
    <xf numFmtId="38" fontId="0" fillId="0" borderId="7" xfId="2" applyFont="1" applyBorder="1">
      <alignment vertical="center"/>
    </xf>
    <xf numFmtId="38" fontId="0" fillId="0" borderId="79" xfId="2" applyFont="1" applyBorder="1">
      <alignment vertical="center"/>
    </xf>
    <xf numFmtId="38" fontId="0" fillId="0" borderId="14" xfId="2" applyFont="1" applyBorder="1">
      <alignment vertical="center"/>
    </xf>
    <xf numFmtId="38" fontId="15" fillId="0" borderId="3" xfId="2" applyFont="1" applyBorder="1">
      <alignment vertical="center"/>
    </xf>
    <xf numFmtId="38" fontId="15" fillId="0" borderId="6" xfId="2" applyFont="1" applyBorder="1">
      <alignment vertical="center"/>
    </xf>
    <xf numFmtId="38" fontId="15" fillId="0" borderId="27" xfId="2" applyFont="1" applyBorder="1">
      <alignment vertical="center"/>
    </xf>
    <xf numFmtId="38" fontId="15" fillId="0" borderId="28" xfId="2" applyFont="1" applyBorder="1">
      <alignment vertical="center"/>
    </xf>
    <xf numFmtId="38" fontId="15" fillId="0" borderId="10" xfId="2" applyFont="1" applyBorder="1">
      <alignment vertical="center"/>
    </xf>
    <xf numFmtId="38" fontId="15" fillId="0" borderId="13" xfId="2" applyFont="1" applyBorder="1">
      <alignment vertical="center"/>
    </xf>
    <xf numFmtId="0" fontId="15" fillId="0" borderId="27" xfId="0" applyFont="1" applyBorder="1">
      <alignment vertical="center"/>
    </xf>
    <xf numFmtId="0" fontId="15" fillId="0" borderId="28" xfId="0" applyFont="1" applyBorder="1">
      <alignment vertical="center"/>
    </xf>
    <xf numFmtId="38" fontId="0" fillId="0" borderId="3" xfId="2" applyFont="1" applyBorder="1">
      <alignment vertical="center"/>
    </xf>
    <xf numFmtId="38" fontId="0" fillId="0" borderId="27" xfId="2" applyFont="1" applyBorder="1">
      <alignment vertical="center"/>
    </xf>
    <xf numFmtId="38" fontId="0" fillId="0" borderId="10" xfId="2" applyFont="1" applyBorder="1">
      <alignment vertical="center"/>
    </xf>
    <xf numFmtId="0" fontId="15" fillId="0" borderId="48" xfId="0" applyFont="1" applyBorder="1">
      <alignment vertical="center"/>
    </xf>
    <xf numFmtId="38" fontId="15" fillId="0" borderId="55" xfId="2" applyFont="1" applyBorder="1">
      <alignment vertical="center"/>
    </xf>
    <xf numFmtId="38" fontId="15" fillId="0" borderId="56" xfId="2" applyFont="1" applyBorder="1">
      <alignment vertical="center"/>
    </xf>
    <xf numFmtId="38" fontId="0" fillId="0" borderId="55" xfId="2" applyFont="1" applyBorder="1">
      <alignment vertical="center"/>
    </xf>
    <xf numFmtId="38" fontId="0" fillId="0" borderId="56" xfId="2" applyFont="1" applyBorder="1">
      <alignment vertical="center"/>
    </xf>
    <xf numFmtId="38" fontId="0" fillId="0" borderId="73" xfId="2" applyFont="1" applyBorder="1">
      <alignment vertical="center"/>
    </xf>
    <xf numFmtId="0" fontId="15" fillId="0" borderId="53" xfId="0" applyFont="1" applyBorder="1">
      <alignment vertical="center"/>
    </xf>
    <xf numFmtId="38" fontId="15" fillId="0" borderId="30" xfId="2" applyFont="1" applyBorder="1">
      <alignment vertical="center"/>
    </xf>
    <xf numFmtId="38" fontId="15" fillId="0" borderId="32" xfId="2" applyFont="1" applyBorder="1">
      <alignment vertical="center"/>
    </xf>
    <xf numFmtId="38" fontId="0" fillId="0" borderId="30" xfId="2" applyFont="1" applyBorder="1">
      <alignment vertical="center"/>
    </xf>
    <xf numFmtId="38" fontId="0" fillId="0" borderId="25" xfId="2" applyFont="1" applyBorder="1">
      <alignment vertical="center"/>
    </xf>
    <xf numFmtId="0" fontId="15" fillId="0" borderId="1" xfId="0" applyFont="1" applyBorder="1" applyAlignment="1">
      <alignment horizontal="center" vertical="center"/>
    </xf>
    <xf numFmtId="0" fontId="0" fillId="3" borderId="63" xfId="0" applyFill="1" applyBorder="1">
      <alignment vertical="center"/>
    </xf>
    <xf numFmtId="0" fontId="0" fillId="3" borderId="39" xfId="0" applyFill="1" applyBorder="1">
      <alignment vertical="center"/>
    </xf>
    <xf numFmtId="0" fontId="0" fillId="3" borderId="49" xfId="0" applyFill="1" applyBorder="1">
      <alignment vertical="center"/>
    </xf>
    <xf numFmtId="0" fontId="0" fillId="3" borderId="50" xfId="0" applyFill="1" applyBorder="1">
      <alignment vertical="center"/>
    </xf>
    <xf numFmtId="0" fontId="0" fillId="3" borderId="51" xfId="0" applyFill="1" applyBorder="1">
      <alignment vertical="center"/>
    </xf>
    <xf numFmtId="0" fontId="21" fillId="3" borderId="10" xfId="0" quotePrefix="1" applyFont="1" applyFill="1" applyBorder="1">
      <alignment vertical="center"/>
    </xf>
    <xf numFmtId="0" fontId="0" fillId="3" borderId="30" xfId="0" applyFill="1" applyBorder="1">
      <alignment vertical="center"/>
    </xf>
    <xf numFmtId="0" fontId="0" fillId="3" borderId="15" xfId="0" applyFill="1" applyBorder="1">
      <alignment vertical="center"/>
    </xf>
    <xf numFmtId="0" fontId="0" fillId="3" borderId="32" xfId="0" applyFill="1" applyBorder="1">
      <alignment vertical="center"/>
    </xf>
    <xf numFmtId="0" fontId="0" fillId="3" borderId="25" xfId="0" applyFill="1" applyBorder="1">
      <alignment vertical="center"/>
    </xf>
    <xf numFmtId="0" fontId="0" fillId="3" borderId="45" xfId="0" applyFill="1" applyBorder="1" applyAlignment="1">
      <alignment horizontal="center" vertical="center"/>
    </xf>
    <xf numFmtId="0" fontId="0" fillId="3" borderId="48" xfId="0" applyFill="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63" xfId="0" applyBorder="1" applyAlignment="1">
      <alignment horizontal="center" vertical="center"/>
    </xf>
    <xf numFmtId="0" fontId="0" fillId="0" borderId="75" xfId="0" applyBorder="1" applyAlignment="1">
      <alignment horizontal="center" vertical="center"/>
    </xf>
    <xf numFmtId="0" fontId="0" fillId="0" borderId="21" xfId="0" applyBorder="1" applyAlignment="1">
      <alignment horizontal="center" vertical="center"/>
    </xf>
    <xf numFmtId="0" fontId="10" fillId="3" borderId="78" xfId="0" applyFont="1" applyFill="1" applyBorder="1">
      <alignment vertical="center"/>
    </xf>
    <xf numFmtId="0" fontId="10" fillId="3" borderId="28" xfId="0" applyFont="1" applyFill="1" applyBorder="1">
      <alignment vertical="center"/>
    </xf>
    <xf numFmtId="0" fontId="10" fillId="3" borderId="54" xfId="0" applyFont="1" applyFill="1" applyBorder="1">
      <alignment vertical="center"/>
    </xf>
    <xf numFmtId="0" fontId="10" fillId="3" borderId="56" xfId="0" applyFont="1" applyFill="1" applyBorder="1">
      <alignment vertical="center"/>
    </xf>
    <xf numFmtId="0" fontId="10" fillId="3" borderId="54" xfId="0" applyFont="1" applyFill="1" applyBorder="1" applyAlignment="1">
      <alignment horizontal="right" vertical="center"/>
    </xf>
    <xf numFmtId="0" fontId="10" fillId="3" borderId="56" xfId="0" applyFont="1" applyFill="1" applyBorder="1" applyAlignment="1">
      <alignment horizontal="right" vertical="center"/>
    </xf>
    <xf numFmtId="0" fontId="10" fillId="0" borderId="34" xfId="0" applyFont="1" applyBorder="1" applyAlignment="1">
      <alignment horizontal="right" vertical="center"/>
    </xf>
    <xf numFmtId="0" fontId="10" fillId="0" borderId="35" xfId="0" applyFont="1" applyBorder="1" applyAlignment="1">
      <alignment horizontal="right" vertical="center"/>
    </xf>
    <xf numFmtId="0" fontId="0" fillId="0" borderId="78" xfId="0" applyBorder="1" applyAlignment="1">
      <alignment horizontal="right" vertical="center"/>
    </xf>
    <xf numFmtId="0" fontId="0" fillId="0" borderId="28" xfId="0" applyBorder="1" applyAlignment="1">
      <alignment horizontal="right" vertical="center"/>
    </xf>
    <xf numFmtId="0" fontId="10" fillId="3" borderId="79" xfId="0" applyFont="1" applyFill="1" applyBorder="1">
      <alignment vertical="center"/>
    </xf>
    <xf numFmtId="0" fontId="10" fillId="3" borderId="73" xfId="0" applyFont="1" applyFill="1" applyBorder="1">
      <alignment vertical="center"/>
    </xf>
    <xf numFmtId="0" fontId="10" fillId="3" borderId="73" xfId="0" applyFont="1" applyFill="1" applyBorder="1" applyAlignment="1">
      <alignment horizontal="right" vertical="center"/>
    </xf>
    <xf numFmtId="0" fontId="0" fillId="0" borderId="48" xfId="0" applyBorder="1" applyAlignment="1">
      <alignment horizontal="center" vertical="center"/>
    </xf>
    <xf numFmtId="0" fontId="4" fillId="3" borderId="2"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53" xfId="0" applyFont="1" applyFill="1" applyBorder="1" applyAlignment="1">
      <alignment horizontal="center" vertical="center"/>
    </xf>
    <xf numFmtId="0" fontId="10" fillId="3" borderId="48" xfId="0" applyFont="1" applyFill="1" applyBorder="1" applyAlignment="1">
      <alignment horizontal="right" vertical="center"/>
    </xf>
    <xf numFmtId="0" fontId="10" fillId="3" borderId="62" xfId="0" applyFont="1" applyFill="1" applyBorder="1">
      <alignment vertical="center"/>
    </xf>
    <xf numFmtId="0" fontId="10" fillId="3" borderId="69" xfId="0" applyFont="1" applyFill="1" applyBorder="1">
      <alignment vertical="center"/>
    </xf>
    <xf numFmtId="0" fontId="10" fillId="3" borderId="69" xfId="0" applyFont="1" applyFill="1" applyBorder="1" applyAlignment="1">
      <alignment horizontal="right" vertical="center"/>
    </xf>
    <xf numFmtId="0" fontId="0" fillId="0" borderId="62" xfId="0" applyBorder="1" applyAlignment="1">
      <alignment horizontal="right" vertical="center"/>
    </xf>
    <xf numFmtId="0" fontId="10" fillId="0" borderId="37" xfId="0" applyFont="1" applyBorder="1" applyAlignment="1">
      <alignment horizontal="right" vertical="center"/>
    </xf>
    <xf numFmtId="0" fontId="0" fillId="0" borderId="79" xfId="0" applyBorder="1" applyAlignment="1">
      <alignment horizontal="right" vertical="center"/>
    </xf>
    <xf numFmtId="0" fontId="10" fillId="0" borderId="38" xfId="0" applyFont="1" applyBorder="1" applyAlignment="1">
      <alignment horizontal="right" vertical="center"/>
    </xf>
    <xf numFmtId="0" fontId="10" fillId="3" borderId="27" xfId="0" applyFont="1" applyFill="1" applyBorder="1">
      <alignment vertical="center"/>
    </xf>
    <xf numFmtId="0" fontId="10" fillId="3" borderId="55" xfId="0" applyFont="1" applyFill="1" applyBorder="1">
      <alignment vertical="center"/>
    </xf>
    <xf numFmtId="0" fontId="10" fillId="3" borderId="55" xfId="0" applyFont="1" applyFill="1" applyBorder="1" applyAlignment="1">
      <alignment horizontal="right" vertical="center"/>
    </xf>
    <xf numFmtId="0" fontId="0" fillId="0" borderId="27" xfId="0" applyBorder="1" applyAlignment="1">
      <alignment horizontal="right" vertical="center"/>
    </xf>
    <xf numFmtId="0" fontId="10" fillId="0" borderId="33" xfId="0" applyFont="1" applyBorder="1" applyAlignment="1">
      <alignment horizontal="right" vertical="center"/>
    </xf>
    <xf numFmtId="0" fontId="0" fillId="0" borderId="45" xfId="0" applyBorder="1" applyAlignment="1">
      <alignment horizontal="right" vertical="center"/>
    </xf>
    <xf numFmtId="0" fontId="10" fillId="0" borderId="43" xfId="0" applyFont="1" applyBorder="1" applyAlignment="1">
      <alignment horizontal="right" vertical="center"/>
    </xf>
    <xf numFmtId="0" fontId="10" fillId="3" borderId="66" xfId="0" applyFont="1" applyFill="1" applyBorder="1">
      <alignment vertical="center"/>
    </xf>
    <xf numFmtId="0" fontId="10" fillId="3" borderId="72" xfId="0" applyFont="1" applyFill="1" applyBorder="1">
      <alignment vertical="center"/>
    </xf>
    <xf numFmtId="0" fontId="10" fillId="3" borderId="72" xfId="0" applyFont="1" applyFill="1" applyBorder="1" applyAlignment="1">
      <alignment horizontal="right" vertical="center"/>
    </xf>
    <xf numFmtId="0" fontId="0" fillId="0" borderId="66" xfId="0" applyBorder="1" applyAlignment="1">
      <alignment horizontal="right" vertical="center"/>
    </xf>
    <xf numFmtId="0" fontId="10" fillId="0" borderId="65" xfId="0" applyFont="1" applyBorder="1" applyAlignment="1">
      <alignment horizontal="right" vertical="center"/>
    </xf>
    <xf numFmtId="0" fontId="0" fillId="0" borderId="61" xfId="0" applyBorder="1">
      <alignment vertical="center"/>
    </xf>
    <xf numFmtId="0" fontId="21" fillId="0" borderId="1" xfId="0" applyFont="1" applyBorder="1" applyAlignment="1">
      <alignment horizontal="center" vertical="center"/>
    </xf>
    <xf numFmtId="0" fontId="21" fillId="0" borderId="8" xfId="0" applyFont="1" applyBorder="1" applyAlignment="1">
      <alignment horizontal="center" vertical="center"/>
    </xf>
    <xf numFmtId="0" fontId="21" fillId="0" borderId="77" xfId="0" applyFont="1" applyBorder="1" applyAlignment="1">
      <alignment horizontal="center" vertical="center"/>
    </xf>
    <xf numFmtId="0" fontId="0" fillId="0" borderId="16" xfId="0" applyBorder="1" applyAlignment="1">
      <alignment horizontal="right" vertical="center"/>
    </xf>
    <xf numFmtId="0" fontId="0" fillId="0" borderId="63" xfId="0" applyBorder="1" applyAlignment="1">
      <alignment horizontal="right" vertical="center"/>
    </xf>
    <xf numFmtId="0" fontId="0" fillId="0" borderId="31" xfId="0" applyBorder="1" applyAlignment="1">
      <alignment horizontal="right" vertical="center"/>
    </xf>
    <xf numFmtId="0" fontId="0" fillId="0" borderId="41" xfId="0" applyBorder="1" applyAlignment="1">
      <alignment horizontal="right" vertical="center"/>
    </xf>
    <xf numFmtId="0" fontId="0" fillId="0" borderId="40" xfId="0" applyBorder="1" applyAlignment="1">
      <alignment horizontal="right" vertical="center"/>
    </xf>
    <xf numFmtId="0" fontId="0" fillId="0" borderId="36" xfId="0" applyBorder="1" applyAlignment="1">
      <alignment horizontal="right" vertical="center"/>
    </xf>
    <xf numFmtId="0" fontId="0" fillId="0" borderId="39" xfId="0" applyBorder="1" applyAlignment="1">
      <alignment horizontal="right" vertical="center"/>
    </xf>
    <xf numFmtId="0" fontId="0" fillId="0" borderId="50" xfId="0" applyBorder="1" applyAlignment="1">
      <alignment horizontal="right" vertical="center"/>
    </xf>
    <xf numFmtId="0" fontId="0" fillId="0" borderId="64" xfId="0" applyBorder="1" applyAlignment="1">
      <alignment horizontal="right" vertical="center"/>
    </xf>
    <xf numFmtId="0" fontId="0" fillId="0" borderId="47" xfId="0" applyBorder="1" applyAlignment="1">
      <alignment horizontal="right" vertical="center"/>
    </xf>
    <xf numFmtId="0" fontId="0" fillId="3" borderId="67" xfId="0" applyFill="1" applyBorder="1">
      <alignment vertical="center"/>
    </xf>
    <xf numFmtId="0" fontId="5" fillId="0" borderId="78" xfId="0" applyFont="1" applyBorder="1" applyAlignment="1">
      <alignment horizontal="center" vertical="center"/>
    </xf>
    <xf numFmtId="0" fontId="5" fillId="0" borderId="79" xfId="0" applyFont="1" applyBorder="1" applyAlignment="1">
      <alignment horizontal="center" vertical="center"/>
    </xf>
    <xf numFmtId="0" fontId="5" fillId="0" borderId="62" xfId="0" applyFont="1" applyBorder="1" applyAlignment="1">
      <alignment horizontal="center" vertical="center"/>
    </xf>
    <xf numFmtId="0" fontId="0" fillId="0" borderId="66" xfId="0" applyBorder="1" applyAlignment="1">
      <alignment horizontal="center" vertical="center"/>
    </xf>
    <xf numFmtId="0" fontId="0" fillId="0" borderId="62" xfId="0" applyBorder="1" applyAlignment="1">
      <alignment horizontal="center" vertical="center"/>
    </xf>
    <xf numFmtId="0" fontId="0" fillId="0" borderId="20" xfId="0" applyBorder="1" applyAlignment="1">
      <alignment horizontal="center" vertical="center"/>
    </xf>
    <xf numFmtId="0" fontId="5" fillId="0" borderId="43" xfId="0" applyFont="1" applyBorder="1">
      <alignment vertical="center"/>
    </xf>
    <xf numFmtId="0" fontId="5" fillId="0" borderId="47" xfId="0" applyFont="1" applyBorder="1">
      <alignment vertical="center"/>
    </xf>
    <xf numFmtId="0" fontId="0" fillId="0" borderId="18" xfId="0" applyBorder="1" applyAlignment="1">
      <alignment horizontal="right" vertical="center"/>
    </xf>
    <xf numFmtId="0" fontId="0" fillId="0" borderId="19" xfId="0" applyBorder="1" applyAlignment="1">
      <alignment horizontal="right" vertical="center"/>
    </xf>
    <xf numFmtId="0" fontId="0" fillId="0" borderId="21" xfId="0" applyBorder="1" applyAlignment="1">
      <alignment horizontal="right" vertical="center"/>
    </xf>
    <xf numFmtId="0" fontId="0" fillId="0" borderId="20" xfId="0" applyBorder="1" applyAlignment="1">
      <alignment horizontal="right" vertical="center"/>
    </xf>
    <xf numFmtId="0" fontId="0" fillId="0" borderId="58" xfId="0" applyBorder="1" applyAlignment="1">
      <alignment horizontal="right" vertical="center"/>
    </xf>
    <xf numFmtId="0" fontId="0" fillId="0" borderId="76" xfId="0" applyBorder="1" applyAlignment="1">
      <alignment horizontal="right" vertical="center"/>
    </xf>
    <xf numFmtId="0" fontId="0" fillId="2" borderId="60" xfId="0" applyFill="1" applyBorder="1">
      <alignment vertical="center"/>
    </xf>
    <xf numFmtId="38" fontId="0" fillId="0" borderId="0" xfId="2" applyFont="1" applyBorder="1">
      <alignment vertical="center"/>
    </xf>
    <xf numFmtId="0" fontId="24" fillId="3" borderId="66" xfId="0" applyFont="1" applyFill="1" applyBorder="1">
      <alignment vertical="center"/>
    </xf>
    <xf numFmtId="0" fontId="24" fillId="3" borderId="72" xfId="0" applyFont="1" applyFill="1" applyBorder="1">
      <alignment vertical="center"/>
    </xf>
    <xf numFmtId="0" fontId="25" fillId="0" borderId="0" xfId="0" applyFont="1">
      <alignment vertical="center"/>
    </xf>
    <xf numFmtId="0" fontId="0" fillId="3" borderId="43" xfId="0" applyFill="1" applyBorder="1">
      <alignment vertical="center"/>
    </xf>
    <xf numFmtId="0" fontId="0" fillId="3" borderId="16" xfId="0" applyFill="1" applyBorder="1">
      <alignment vertical="center"/>
    </xf>
    <xf numFmtId="0" fontId="0" fillId="3" borderId="75" xfId="0" applyFill="1" applyBorder="1">
      <alignment vertical="center"/>
    </xf>
    <xf numFmtId="0" fontId="0" fillId="3" borderId="47" xfId="0" applyFill="1" applyBorder="1">
      <alignment vertical="center"/>
    </xf>
    <xf numFmtId="0" fontId="0" fillId="3" borderId="65" xfId="0" applyFill="1" applyBorder="1">
      <alignment vertical="center"/>
    </xf>
    <xf numFmtId="0" fontId="0" fillId="0" borderId="0" xfId="0" applyAlignment="1">
      <alignment horizontal="left" vertical="center"/>
    </xf>
    <xf numFmtId="0" fontId="10" fillId="3" borderId="46" xfId="0" applyFont="1" applyFill="1" applyBorder="1">
      <alignment vertical="center"/>
    </xf>
    <xf numFmtId="0" fontId="10" fillId="3" borderId="51" xfId="0" applyFont="1" applyFill="1" applyBorder="1">
      <alignment vertical="center"/>
    </xf>
    <xf numFmtId="0" fontId="10" fillId="3" borderId="49" xfId="0" applyFont="1" applyFill="1" applyBorder="1">
      <alignment vertical="center"/>
    </xf>
    <xf numFmtId="0" fontId="10" fillId="3" borderId="26" xfId="0" applyFont="1" applyFill="1" applyBorder="1">
      <alignment vertical="center"/>
    </xf>
    <xf numFmtId="0" fontId="10" fillId="3" borderId="39" xfId="0" applyFont="1" applyFill="1" applyBorder="1">
      <alignment vertical="center"/>
    </xf>
    <xf numFmtId="0" fontId="10" fillId="3" borderId="50" xfId="0" applyFont="1" applyFill="1" applyBorder="1">
      <alignment vertical="center"/>
    </xf>
    <xf numFmtId="0" fontId="10" fillId="3" borderId="0" xfId="0" applyFont="1" applyFill="1">
      <alignment vertical="center"/>
    </xf>
    <xf numFmtId="0" fontId="8" fillId="3" borderId="66" xfId="0" applyFont="1" applyFill="1" applyBorder="1">
      <alignment vertical="center"/>
    </xf>
    <xf numFmtId="0" fontId="0" fillId="3" borderId="74" xfId="0" applyFill="1" applyBorder="1">
      <alignment vertical="center"/>
    </xf>
    <xf numFmtId="0" fontId="10" fillId="3" borderId="0" xfId="0" applyFont="1" applyFill="1" applyAlignment="1">
      <alignment horizontal="center" vertical="center"/>
    </xf>
    <xf numFmtId="0" fontId="8" fillId="3" borderId="65" xfId="0" applyFont="1" applyFill="1" applyBorder="1" applyAlignment="1">
      <alignment horizontal="right" vertical="center"/>
    </xf>
    <xf numFmtId="0" fontId="8" fillId="3" borderId="24" xfId="0" applyFont="1" applyFill="1" applyBorder="1">
      <alignment vertical="center"/>
    </xf>
    <xf numFmtId="0" fontId="8" fillId="3" borderId="71" xfId="0" applyFont="1" applyFill="1" applyBorder="1">
      <alignment vertical="center"/>
    </xf>
    <xf numFmtId="0" fontId="8" fillId="3" borderId="74" xfId="0" applyFont="1" applyFill="1" applyBorder="1">
      <alignment vertical="center"/>
    </xf>
    <xf numFmtId="0" fontId="8" fillId="3" borderId="66" xfId="0" applyFont="1" applyFill="1" applyBorder="1" applyAlignment="1">
      <alignment horizontal="right" vertical="center"/>
    </xf>
    <xf numFmtId="0" fontId="8" fillId="3" borderId="1" xfId="0" applyFont="1" applyFill="1" applyBorder="1">
      <alignment vertical="center"/>
    </xf>
    <xf numFmtId="0" fontId="0" fillId="3" borderId="1" xfId="0" applyFill="1" applyBorder="1">
      <alignment vertical="center"/>
    </xf>
    <xf numFmtId="0" fontId="0" fillId="3" borderId="6" xfId="0" applyFill="1" applyBorder="1">
      <alignment vertical="center"/>
    </xf>
    <xf numFmtId="0" fontId="8" fillId="3" borderId="16" xfId="0" applyFont="1" applyFill="1" applyBorder="1" applyAlignment="1">
      <alignment horizontal="right" vertical="center"/>
    </xf>
    <xf numFmtId="0" fontId="8" fillId="3" borderId="21" xfId="0" applyFont="1" applyFill="1" applyBorder="1" applyAlignment="1">
      <alignment horizontal="right" vertical="center"/>
    </xf>
    <xf numFmtId="0" fontId="8" fillId="3" borderId="17" xfId="0" applyFont="1" applyFill="1" applyBorder="1" applyAlignment="1">
      <alignment horizontal="right" vertical="center"/>
    </xf>
    <xf numFmtId="0" fontId="24" fillId="3" borderId="72" xfId="0" applyFont="1" applyFill="1" applyBorder="1" applyAlignment="1">
      <alignment horizontal="right" vertical="center"/>
    </xf>
    <xf numFmtId="0" fontId="24" fillId="3" borderId="0" xfId="0" applyFont="1" applyFill="1">
      <alignment vertical="center"/>
    </xf>
    <xf numFmtId="0" fontId="8" fillId="2" borderId="72" xfId="0" applyFont="1" applyFill="1" applyBorder="1">
      <alignment vertical="center"/>
    </xf>
    <xf numFmtId="0" fontId="8" fillId="2" borderId="66" xfId="0" applyFont="1" applyFill="1" applyBorder="1">
      <alignment vertical="center"/>
    </xf>
    <xf numFmtId="0" fontId="8" fillId="3" borderId="44" xfId="0" applyFont="1" applyFill="1" applyBorder="1">
      <alignment vertical="center"/>
    </xf>
    <xf numFmtId="0" fontId="8" fillId="3" borderId="42" xfId="0" applyFont="1" applyFill="1" applyBorder="1">
      <alignment vertical="center"/>
    </xf>
    <xf numFmtId="0" fontId="16" fillId="0" borderId="1" xfId="0" applyFont="1" applyBorder="1" applyAlignment="1">
      <alignment horizontal="right" vertical="center"/>
    </xf>
    <xf numFmtId="0" fontId="16" fillId="0" borderId="77" xfId="0" applyFont="1" applyBorder="1" applyAlignment="1">
      <alignment horizontal="right" vertical="center"/>
    </xf>
    <xf numFmtId="0" fontId="16" fillId="0" borderId="47" xfId="0" applyFont="1" applyBorder="1" applyAlignment="1">
      <alignment horizontal="right" vertical="center"/>
    </xf>
    <xf numFmtId="0" fontId="0" fillId="0" borderId="73" xfId="0" applyBorder="1" applyAlignment="1">
      <alignment horizontal="center" vertical="center"/>
    </xf>
    <xf numFmtId="0" fontId="15" fillId="0" borderId="5" xfId="0" applyFont="1" applyBorder="1" applyAlignment="1">
      <alignment horizontal="center" vertical="center"/>
    </xf>
    <xf numFmtId="0" fontId="15" fillId="0" borderId="37" xfId="0" applyFont="1" applyBorder="1" applyAlignment="1">
      <alignment horizontal="center" vertical="center"/>
    </xf>
    <xf numFmtId="38" fontId="15" fillId="0" borderId="23" xfId="2" applyFont="1" applyBorder="1">
      <alignment vertical="center"/>
    </xf>
    <xf numFmtId="38" fontId="15" fillId="0" borderId="62" xfId="2" applyFont="1" applyBorder="1">
      <alignment vertical="center"/>
    </xf>
    <xf numFmtId="38" fontId="15" fillId="0" borderId="5" xfId="2" applyFont="1" applyBorder="1">
      <alignment vertical="center"/>
    </xf>
    <xf numFmtId="38" fontId="15" fillId="0" borderId="12" xfId="2" applyFont="1" applyBorder="1">
      <alignment vertical="center"/>
    </xf>
    <xf numFmtId="38" fontId="15" fillId="0" borderId="69" xfId="2" applyFont="1" applyBorder="1">
      <alignment vertical="center"/>
    </xf>
    <xf numFmtId="38" fontId="15" fillId="0" borderId="8" xfId="2" applyFont="1" applyBorder="1">
      <alignment vertical="center"/>
    </xf>
    <xf numFmtId="38" fontId="15" fillId="0" borderId="26" xfId="2" applyFont="1" applyBorder="1">
      <alignment vertical="center"/>
    </xf>
    <xf numFmtId="38" fontId="15" fillId="0" borderId="1" xfId="2" applyFont="1" applyBorder="1">
      <alignment vertical="center"/>
    </xf>
    <xf numFmtId="38" fontId="15" fillId="0" borderId="67" xfId="2" applyFont="1" applyBorder="1">
      <alignment vertical="center"/>
    </xf>
    <xf numFmtId="0" fontId="15" fillId="0" borderId="62" xfId="0" applyFont="1" applyBorder="1">
      <alignment vertical="center"/>
    </xf>
    <xf numFmtId="0" fontId="15" fillId="3" borderId="2" xfId="0" applyFont="1" applyFill="1" applyBorder="1">
      <alignment vertical="center"/>
    </xf>
    <xf numFmtId="0" fontId="15" fillId="3" borderId="9" xfId="0" applyFont="1" applyFill="1" applyBorder="1">
      <alignment vertical="center"/>
    </xf>
    <xf numFmtId="0" fontId="16" fillId="3" borderId="0" xfId="0" applyFont="1" applyFill="1">
      <alignment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16" fillId="0" borderId="0" xfId="0" applyFont="1" applyAlignment="1">
      <alignment horizontal="right" vertical="center"/>
    </xf>
    <xf numFmtId="0" fontId="16" fillId="0" borderId="2" xfId="0" applyFont="1" applyBorder="1" applyAlignment="1">
      <alignment horizontal="right" vertical="center"/>
    </xf>
    <xf numFmtId="0" fontId="16" fillId="0" borderId="9" xfId="0" applyFont="1" applyBorder="1" applyAlignment="1">
      <alignment horizontal="right" vertical="center"/>
    </xf>
    <xf numFmtId="0" fontId="16" fillId="0" borderId="0" xfId="0" applyFont="1" applyAlignment="1">
      <alignment horizontal="left" vertical="center"/>
    </xf>
    <xf numFmtId="0" fontId="16" fillId="0" borderId="53" xfId="0" applyFont="1" applyBorder="1" applyAlignment="1">
      <alignment horizontal="right" vertical="center"/>
    </xf>
    <xf numFmtId="0" fontId="16" fillId="0" borderId="48" xfId="0" applyFont="1" applyBorder="1" applyAlignment="1">
      <alignment horizontal="right" vertical="center"/>
    </xf>
    <xf numFmtId="0" fontId="16" fillId="0" borderId="45" xfId="0" applyFont="1" applyBorder="1" applyAlignment="1">
      <alignment horizontal="right" vertical="center"/>
    </xf>
    <xf numFmtId="0" fontId="5" fillId="0" borderId="1" xfId="0" applyFont="1" applyBorder="1" applyAlignment="1">
      <alignment horizontal="center" vertical="center"/>
    </xf>
    <xf numFmtId="0" fontId="5" fillId="0" borderId="74" xfId="0" applyFont="1" applyBorder="1" applyAlignment="1">
      <alignment horizontal="center" vertical="center"/>
    </xf>
    <xf numFmtId="0" fontId="5" fillId="0" borderId="44"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0" fillId="0" borderId="6" xfId="0" applyBorder="1" applyAlignment="1">
      <alignment horizontal="center" vertical="center"/>
    </xf>
    <xf numFmtId="0" fontId="0" fillId="0" borderId="28" xfId="0" applyBorder="1" applyAlignment="1">
      <alignment horizontal="center" vertical="center"/>
    </xf>
    <xf numFmtId="0" fontId="15" fillId="0" borderId="63" xfId="0" applyFont="1" applyBorder="1" applyAlignment="1">
      <alignment horizontal="center" vertical="center"/>
    </xf>
    <xf numFmtId="0" fontId="15" fillId="0" borderId="47" xfId="0" applyFont="1" applyBorder="1" applyAlignment="1">
      <alignment horizontal="center" vertical="center"/>
    </xf>
    <xf numFmtId="0" fontId="15" fillId="0" borderId="52" xfId="0" applyFont="1" applyBorder="1" applyAlignment="1">
      <alignment horizontal="center" vertical="center"/>
    </xf>
    <xf numFmtId="0" fontId="15" fillId="0" borderId="43" xfId="0" applyFont="1" applyBorder="1" applyAlignment="1">
      <alignment horizontal="center" vertical="center"/>
    </xf>
    <xf numFmtId="0" fontId="15" fillId="0" borderId="41" xfId="0" applyFont="1" applyBorder="1" applyAlignment="1">
      <alignment horizontal="center" vertical="center"/>
    </xf>
    <xf numFmtId="0" fontId="15" fillId="0" borderId="35" xfId="0" applyFont="1" applyBorder="1" applyAlignment="1">
      <alignment horizontal="center" vertical="center"/>
    </xf>
    <xf numFmtId="0" fontId="0" fillId="0" borderId="29" xfId="0" applyBorder="1" applyAlignment="1">
      <alignment horizontal="center" vertical="center"/>
    </xf>
    <xf numFmtId="0" fontId="0" fillId="0" borderId="33" xfId="0" applyBorder="1" applyAlignment="1">
      <alignment horizontal="center" vertical="center"/>
    </xf>
    <xf numFmtId="0" fontId="0" fillId="0" borderId="63" xfId="0" applyBorder="1" applyAlignment="1">
      <alignment horizontal="center" vertical="center"/>
    </xf>
    <xf numFmtId="0" fontId="0" fillId="0" borderId="58" xfId="0" applyBorder="1" applyAlignment="1">
      <alignment horizontal="center" vertical="center"/>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64"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74" xfId="0" applyBorder="1" applyAlignment="1">
      <alignment horizontal="center" vertical="center"/>
    </xf>
    <xf numFmtId="0" fontId="0" fillId="0" borderId="44" xfId="0" applyBorder="1" applyAlignment="1">
      <alignment horizontal="center" vertical="center"/>
    </xf>
    <xf numFmtId="0" fontId="16" fillId="0" borderId="0" xfId="0" applyFont="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16" fillId="0" borderId="2" xfId="0" applyFont="1" applyBorder="1" applyAlignment="1">
      <alignment horizontal="center" vertical="center"/>
    </xf>
    <xf numFmtId="0" fontId="16" fillId="0" borderId="45" xfId="0" applyFont="1" applyBorder="1" applyAlignment="1">
      <alignment horizontal="center" vertical="center"/>
    </xf>
    <xf numFmtId="0" fontId="16" fillId="0" borderId="52" xfId="0" applyFont="1" applyBorder="1" applyAlignment="1">
      <alignment horizontal="center" vertical="center"/>
    </xf>
    <xf numFmtId="0" fontId="16" fillId="0" borderId="46" xfId="0" applyFont="1" applyBorder="1" applyAlignment="1">
      <alignment horizontal="center" vertical="center"/>
    </xf>
    <xf numFmtId="0" fontId="16" fillId="0" borderId="43"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4" fillId="0" borderId="8" xfId="0" applyFont="1" applyBorder="1" applyAlignment="1">
      <alignment horizontal="center" vertical="center"/>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4" fillId="0" borderId="42" xfId="0" applyFont="1" applyBorder="1" applyAlignment="1">
      <alignment horizontal="center" vertical="center"/>
    </xf>
    <xf numFmtId="0" fontId="4" fillId="0" borderId="63" xfId="0" applyFont="1" applyBorder="1" applyAlignment="1">
      <alignment horizontal="center" vertical="center"/>
    </xf>
    <xf numFmtId="0" fontId="4" fillId="0" borderId="58" xfId="0" applyFont="1" applyBorder="1" applyAlignment="1">
      <alignment horizontal="center" vertical="center"/>
    </xf>
    <xf numFmtId="0" fontId="4" fillId="0" borderId="67" xfId="0" applyFont="1" applyBorder="1" applyAlignment="1">
      <alignment horizontal="center" vertical="center"/>
    </xf>
    <xf numFmtId="0" fontId="4" fillId="0" borderId="61" xfId="0" applyFont="1" applyBorder="1" applyAlignment="1">
      <alignment horizontal="center" vertical="center"/>
    </xf>
    <xf numFmtId="0" fontId="0" fillId="0" borderId="8" xfId="0" applyBorder="1" applyAlignment="1">
      <alignment horizontal="center" vertical="center"/>
    </xf>
    <xf numFmtId="0" fontId="0" fillId="0" borderId="77" xfId="0" applyBorder="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7" fillId="0" borderId="52" xfId="0" applyFont="1" applyBorder="1" applyAlignment="1">
      <alignment horizontal="center" vertical="center"/>
    </xf>
    <xf numFmtId="0" fontId="7" fillId="0" borderId="46"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4" fillId="0" borderId="64" xfId="0" applyFont="1" applyBorder="1" applyAlignment="1">
      <alignment horizontal="center" vertical="center"/>
    </xf>
    <xf numFmtId="0" fontId="4" fillId="0" borderId="0" xfId="0" applyFont="1" applyAlignment="1">
      <alignment horizontal="center" vertical="center"/>
    </xf>
    <xf numFmtId="0" fontId="7" fillId="0" borderId="63" xfId="0" applyFont="1" applyBorder="1" applyAlignment="1">
      <alignment horizontal="center" vertical="center"/>
    </xf>
    <xf numFmtId="0" fontId="7" fillId="0" borderId="57" xfId="0" applyFont="1" applyBorder="1" applyAlignment="1">
      <alignment horizontal="center" vertical="center"/>
    </xf>
    <xf numFmtId="0" fontId="8" fillId="0" borderId="52" xfId="0" applyFont="1" applyBorder="1" applyAlignment="1">
      <alignment horizontal="center" vertical="center"/>
    </xf>
    <xf numFmtId="0" fontId="8" fillId="0" borderId="46" xfId="0" applyFont="1" applyBorder="1" applyAlignment="1">
      <alignment horizontal="center" vertical="center"/>
    </xf>
    <xf numFmtId="0" fontId="0" fillId="3" borderId="2" xfId="0" applyFill="1" applyBorder="1" applyAlignment="1">
      <alignment horizontal="center" vertical="center"/>
    </xf>
    <xf numFmtId="0" fontId="0" fillId="3" borderId="9" xfId="0" applyFill="1" applyBorder="1" applyAlignment="1">
      <alignment horizontal="center" vertical="center"/>
    </xf>
    <xf numFmtId="0" fontId="0" fillId="3" borderId="45" xfId="0" applyFill="1" applyBorder="1" applyAlignment="1">
      <alignment horizontal="center" vertical="center"/>
    </xf>
    <xf numFmtId="0" fontId="0" fillId="3" borderId="53" xfId="0" applyFill="1" applyBorder="1" applyAlignment="1">
      <alignment horizontal="center" vertical="center"/>
    </xf>
    <xf numFmtId="0" fontId="0" fillId="3" borderId="48" xfId="0" applyFill="1" applyBorder="1" applyAlignment="1">
      <alignment horizontal="center" vertical="center"/>
    </xf>
    <xf numFmtId="0" fontId="4" fillId="0" borderId="52" xfId="0" applyFont="1" applyBorder="1" applyAlignment="1">
      <alignment horizontal="center" vertical="center"/>
    </xf>
    <xf numFmtId="0" fontId="4" fillId="0" borderId="46" xfId="0" applyFont="1" applyBorder="1" applyAlignment="1">
      <alignment horizontal="center" vertical="center"/>
    </xf>
    <xf numFmtId="0" fontId="4" fillId="0" borderId="1" xfId="0" applyFont="1" applyBorder="1" applyAlignment="1">
      <alignment horizontal="center" vertical="center"/>
    </xf>
    <xf numFmtId="0" fontId="4" fillId="0" borderId="74" xfId="0" applyFont="1" applyBorder="1" applyAlignment="1">
      <alignment horizontal="center" vertical="center"/>
    </xf>
    <xf numFmtId="0" fontId="4" fillId="0" borderId="44" xfId="0" applyFont="1" applyBorder="1" applyAlignment="1">
      <alignment horizontal="center" vertical="center"/>
    </xf>
    <xf numFmtId="0" fontId="0" fillId="3" borderId="52" xfId="0" applyFill="1" applyBorder="1" applyAlignment="1">
      <alignment horizontal="center" vertical="center"/>
    </xf>
    <xf numFmtId="0" fontId="0" fillId="3" borderId="46" xfId="0" applyFill="1" applyBorder="1" applyAlignment="1">
      <alignment horizontal="center" vertical="center"/>
    </xf>
    <xf numFmtId="0" fontId="0" fillId="3" borderId="43" xfId="0" applyFill="1" applyBorder="1" applyAlignment="1">
      <alignment horizontal="center" vertical="center"/>
    </xf>
    <xf numFmtId="0" fontId="0" fillId="0" borderId="34" xfId="0" applyBorder="1" applyAlignment="1">
      <alignment horizontal="center" vertical="center"/>
    </xf>
    <xf numFmtId="0" fontId="0" fillId="0" borderId="37" xfId="0" applyBorder="1" applyAlignment="1">
      <alignment horizontal="center" vertical="center"/>
    </xf>
    <xf numFmtId="0" fontId="0" fillId="0" borderId="5" xfId="0" applyBorder="1" applyAlignment="1">
      <alignment horizontal="center" vertical="center"/>
    </xf>
    <xf numFmtId="0" fontId="4" fillId="3" borderId="64" xfId="0" applyFont="1" applyFill="1" applyBorder="1" applyAlignment="1">
      <alignment horizontal="center" vertical="center"/>
    </xf>
    <xf numFmtId="0" fontId="4" fillId="3" borderId="0" xfId="0" applyFont="1" applyFill="1" applyAlignment="1">
      <alignment horizontal="center" vertical="center"/>
    </xf>
    <xf numFmtId="0" fontId="5" fillId="0" borderId="71"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36" xfId="0" applyBorder="1" applyAlignment="1">
      <alignment horizontal="center" vertical="center"/>
    </xf>
    <xf numFmtId="0" fontId="0" fillId="0" borderId="23" xfId="0" applyBorder="1" applyAlignment="1">
      <alignment horizontal="center" vertical="center"/>
    </xf>
    <xf numFmtId="0" fontId="0" fillId="0" borderId="61" xfId="0"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77"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45" xfId="0" applyFont="1" applyBorder="1" applyAlignment="1">
      <alignment horizontal="center" vertical="center"/>
    </xf>
    <xf numFmtId="0" fontId="0" fillId="0" borderId="16" xfId="0" applyBorder="1" applyAlignment="1">
      <alignment horizontal="center" vertical="center"/>
    </xf>
    <xf numFmtId="0" fontId="0" fillId="0" borderId="76" xfId="0" applyBorder="1" applyAlignment="1">
      <alignment horizontal="center" vertical="center"/>
    </xf>
    <xf numFmtId="0" fontId="0" fillId="0" borderId="47" xfId="0" applyBorder="1" applyAlignment="1">
      <alignment horizontal="center" vertical="center"/>
    </xf>
    <xf numFmtId="0" fontId="0" fillId="0" borderId="65" xfId="0" applyBorder="1" applyAlignment="1">
      <alignment horizontal="center" vertical="center"/>
    </xf>
    <xf numFmtId="0" fontId="7" fillId="0" borderId="3" xfId="0" applyFont="1" applyBorder="1" applyAlignment="1">
      <alignment horizontal="center" vertical="center"/>
    </xf>
    <xf numFmtId="0" fontId="8" fillId="0" borderId="10" xfId="0" applyFont="1" applyBorder="1" applyAlignment="1">
      <alignment horizontal="center" vertical="center"/>
    </xf>
    <xf numFmtId="0" fontId="8" fillId="0" borderId="27" xfId="0" applyFont="1" applyBorder="1" applyAlignment="1">
      <alignment horizontal="center" vertical="center"/>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8" fillId="0" borderId="62" xfId="0" applyFont="1" applyBorder="1" applyAlignment="1">
      <alignment horizontal="center" vertical="center"/>
    </xf>
    <xf numFmtId="0" fontId="4" fillId="0" borderId="4" xfId="0" applyFont="1" applyBorder="1" applyAlignment="1">
      <alignment horizontal="center" vertical="center"/>
    </xf>
    <xf numFmtId="0" fontId="8" fillId="0" borderId="43" xfId="0" applyFont="1" applyBorder="1" applyAlignment="1">
      <alignment horizontal="center" vertical="center"/>
    </xf>
    <xf numFmtId="0" fontId="0" fillId="0" borderId="11" xfId="0" applyBorder="1" applyAlignment="1">
      <alignment horizontal="center" vertical="center"/>
    </xf>
    <xf numFmtId="0" fontId="17" fillId="0" borderId="0" xfId="0" applyFont="1" applyAlignment="1">
      <alignment horizontal="center" vertical="center"/>
    </xf>
    <xf numFmtId="0" fontId="0" fillId="0" borderId="75" xfId="0" applyBorder="1" applyAlignment="1">
      <alignment horizontal="center" vertical="center"/>
    </xf>
    <xf numFmtId="0" fontId="5" fillId="0" borderId="10" xfId="0" applyFont="1" applyBorder="1" applyAlignment="1">
      <alignment horizontal="center" vertical="center"/>
    </xf>
    <xf numFmtId="0" fontId="5" fillId="0" borderId="54" xfId="0" applyFont="1" applyBorder="1" applyAlignment="1">
      <alignment horizontal="center" vertical="center"/>
    </xf>
    <xf numFmtId="0" fontId="0" fillId="0" borderId="40" xfId="0" applyBorder="1" applyAlignment="1">
      <alignment horizontal="center" vertical="center"/>
    </xf>
    <xf numFmtId="0" fontId="0" fillId="0" borderId="25" xfId="0"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35" xfId="0" applyBorder="1" applyAlignment="1">
      <alignment horizontal="center" vertical="center"/>
    </xf>
    <xf numFmtId="0" fontId="0" fillId="0" borderId="19" xfId="0" applyBorder="1" applyAlignment="1">
      <alignment horizontal="center" vertical="center"/>
    </xf>
    <xf numFmtId="0" fontId="0" fillId="0" borderId="31"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32"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1" fillId="0" borderId="0" xfId="0" applyFont="1" applyAlignment="1">
      <alignment horizontal="left" vertical="center"/>
    </xf>
    <xf numFmtId="0" fontId="14" fillId="0" borderId="0" xfId="0" applyFont="1" applyAlignment="1">
      <alignment horizontal="left" vertical="center"/>
    </xf>
    <xf numFmtId="0" fontId="18" fillId="0" borderId="0" xfId="0" applyFont="1" applyAlignment="1">
      <alignment horizontal="center" vertical="center"/>
    </xf>
    <xf numFmtId="0" fontId="0" fillId="3" borderId="55" xfId="0" applyFill="1" applyBorder="1" applyAlignment="1">
      <alignment horizontal="center" vertical="center"/>
    </xf>
    <xf numFmtId="0" fontId="0" fillId="3" borderId="54" xfId="0" applyFill="1" applyBorder="1" applyAlignment="1">
      <alignment horizontal="center" vertical="center"/>
    </xf>
    <xf numFmtId="0" fontId="0" fillId="3" borderId="56"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4" fillId="0" borderId="80" xfId="0" applyFont="1" applyBorder="1" applyAlignment="1">
      <alignment horizontal="center" vertical="center"/>
    </xf>
    <xf numFmtId="0" fontId="4" fillId="0" borderId="5" xfId="0" applyFont="1" applyBorder="1" applyAlignment="1">
      <alignment horizontal="center" vertical="center"/>
    </xf>
    <xf numFmtId="0" fontId="0" fillId="0" borderId="50" xfId="0" applyBorder="1" applyAlignment="1">
      <alignment horizontal="center" vertical="center"/>
    </xf>
    <xf numFmtId="0" fontId="0" fillId="0" borderId="26" xfId="0" applyBorder="1" applyAlignment="1">
      <alignment horizontal="left" vertical="center"/>
    </xf>
    <xf numFmtId="0" fontId="0" fillId="0" borderId="0" xfId="0" applyAlignment="1">
      <alignment horizontal="left" vertical="center"/>
    </xf>
    <xf numFmtId="0" fontId="7" fillId="0" borderId="1" xfId="0" applyFont="1" applyBorder="1" applyAlignment="1">
      <alignment horizontal="center" vertical="center"/>
    </xf>
    <xf numFmtId="0" fontId="8" fillId="0" borderId="8" xfId="0" applyFont="1" applyBorder="1" applyAlignment="1">
      <alignment horizontal="center" vertical="center"/>
    </xf>
    <xf numFmtId="0" fontId="8" fillId="0" borderId="77" xfId="0" applyFont="1" applyBorder="1" applyAlignment="1">
      <alignment horizontal="center" vertical="center"/>
    </xf>
    <xf numFmtId="0" fontId="8" fillId="0" borderId="2" xfId="0" applyFont="1" applyBorder="1" applyAlignment="1">
      <alignment horizontal="center" vertical="center"/>
    </xf>
    <xf numFmtId="0" fontId="8" fillId="0" borderId="9" xfId="0" applyFont="1" applyBorder="1" applyAlignment="1">
      <alignment horizontal="center" vertical="center"/>
    </xf>
    <xf numFmtId="0" fontId="8" fillId="0" borderId="45" xfId="0" applyFont="1" applyBorder="1" applyAlignment="1">
      <alignment horizontal="center" vertical="center"/>
    </xf>
    <xf numFmtId="0" fontId="4" fillId="0" borderId="71" xfId="0" applyFont="1" applyBorder="1" applyAlignment="1">
      <alignment horizontal="center" vertical="center"/>
    </xf>
    <xf numFmtId="0" fontId="4" fillId="0" borderId="66" xfId="0" applyFont="1" applyBorder="1" applyAlignment="1">
      <alignment horizontal="center" vertical="center"/>
    </xf>
    <xf numFmtId="0" fontId="4" fillId="0" borderId="7" xfId="0" applyFont="1" applyBorder="1" applyAlignment="1">
      <alignment horizontal="center" vertical="center"/>
    </xf>
    <xf numFmtId="0" fontId="0" fillId="0" borderId="71" xfId="0" applyBorder="1" applyAlignment="1">
      <alignment horizontal="center" vertical="center"/>
    </xf>
    <xf numFmtId="0" fontId="5" fillId="0" borderId="63" xfId="0" applyFont="1" applyBorder="1" applyAlignment="1">
      <alignment horizontal="center" vertical="center"/>
    </xf>
    <xf numFmtId="0" fontId="5" fillId="0" borderId="58" xfId="0" applyFont="1" applyBorder="1" applyAlignment="1">
      <alignment horizontal="center" vertical="center"/>
    </xf>
    <xf numFmtId="0" fontId="5" fillId="0" borderId="47" xfId="0" applyFont="1" applyBorder="1" applyAlignment="1">
      <alignment horizontal="center" vertical="center"/>
    </xf>
    <xf numFmtId="0" fontId="5" fillId="0" borderId="60"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0" xfId="0" applyFont="1" applyBorder="1" applyAlignment="1">
      <alignment horizontal="center" vertical="center"/>
    </xf>
    <xf numFmtId="0" fontId="0" fillId="0" borderId="52" xfId="0" applyBorder="1" applyAlignment="1">
      <alignment horizontal="center" vertical="center"/>
    </xf>
    <xf numFmtId="0" fontId="0" fillId="0" borderId="46" xfId="0" applyBorder="1" applyAlignment="1">
      <alignment horizontal="center" vertical="center"/>
    </xf>
    <xf numFmtId="0" fontId="0" fillId="0" borderId="43" xfId="0" applyBorder="1" applyAlignment="1">
      <alignment horizontal="center" vertical="center"/>
    </xf>
    <xf numFmtId="0" fontId="5" fillId="0" borderId="52" xfId="0" applyFont="1" applyBorder="1" applyAlignment="1">
      <alignment horizontal="center" vertical="center"/>
    </xf>
    <xf numFmtId="0" fontId="5" fillId="0" borderId="43" xfId="0" applyFont="1" applyBorder="1" applyAlignment="1">
      <alignment horizontal="center" vertical="center"/>
    </xf>
    <xf numFmtId="0" fontId="0" fillId="0" borderId="24" xfId="0" applyBorder="1" applyAlignment="1">
      <alignment horizontal="center" vertical="center"/>
    </xf>
    <xf numFmtId="0" fontId="7" fillId="0" borderId="2" xfId="0" applyFont="1" applyBorder="1" applyAlignment="1">
      <alignment horizontal="center" vertical="center"/>
    </xf>
    <xf numFmtId="0" fontId="8" fillId="0" borderId="44" xfId="0" applyFont="1" applyBorder="1" applyAlignment="1">
      <alignment horizontal="center" vertical="center"/>
    </xf>
    <xf numFmtId="0" fontId="8" fillId="0" borderId="42" xfId="0" applyFont="1" applyBorder="1" applyAlignment="1">
      <alignment horizontal="center" vertical="center"/>
    </xf>
    <xf numFmtId="0" fontId="8" fillId="0" borderId="80" xfId="0" applyFont="1" applyBorder="1" applyAlignment="1">
      <alignment horizontal="center" vertical="center"/>
    </xf>
    <xf numFmtId="0" fontId="0" fillId="0" borderId="51" xfId="0" applyBorder="1" applyAlignment="1">
      <alignment horizontal="center" vertical="center"/>
    </xf>
    <xf numFmtId="0" fontId="0" fillId="0" borderId="26" xfId="0" applyBorder="1" applyAlignment="1">
      <alignment horizontal="center" vertical="center"/>
    </xf>
    <xf numFmtId="0" fontId="8" fillId="0" borderId="1" xfId="0" applyFont="1" applyBorder="1" applyAlignment="1">
      <alignment horizontal="center" vertical="center"/>
    </xf>
    <xf numFmtId="58" fontId="0" fillId="0" borderId="0" xfId="0" applyNumberFormat="1" applyAlignment="1">
      <alignment horizontal="center" vertical="center"/>
    </xf>
  </cellXfs>
  <cellStyles count="3">
    <cellStyle name="桁区切り" xfId="2" builtinId="6"/>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P19"/>
  <sheetViews>
    <sheetView workbookViewId="0">
      <selection activeCell="A3" sqref="A3:P3"/>
    </sheetView>
  </sheetViews>
  <sheetFormatPr defaultRowHeight="13.5" x14ac:dyDescent="0.15"/>
  <cols>
    <col min="1" max="1" width="25.625" customWidth="1"/>
  </cols>
  <sheetData>
    <row r="1" spans="1:16" ht="76.5" customHeight="1" x14ac:dyDescent="0.15"/>
    <row r="2" spans="1:16" ht="76.5" customHeight="1" x14ac:dyDescent="0.15"/>
    <row r="3" spans="1:16" ht="42" x14ac:dyDescent="0.15">
      <c r="A3" s="408" t="s">
        <v>397</v>
      </c>
      <c r="B3" s="408"/>
      <c r="C3" s="408"/>
      <c r="D3" s="408"/>
      <c r="E3" s="408"/>
      <c r="F3" s="408"/>
      <c r="G3" s="408"/>
      <c r="H3" s="408"/>
      <c r="I3" s="408"/>
      <c r="J3" s="408"/>
      <c r="K3" s="408"/>
      <c r="L3" s="408"/>
      <c r="M3" s="408"/>
      <c r="N3" s="408"/>
      <c r="O3" s="408"/>
      <c r="P3" s="408"/>
    </row>
    <row r="4" spans="1:16" ht="57" customHeight="1" x14ac:dyDescent="0.15">
      <c r="A4" s="408" t="s">
        <v>212</v>
      </c>
      <c r="B4" s="408"/>
      <c r="C4" s="408"/>
      <c r="D4" s="408"/>
      <c r="E4" s="408"/>
      <c r="F4" s="408"/>
      <c r="G4" s="408"/>
      <c r="H4" s="408"/>
      <c r="I4" s="408"/>
      <c r="J4" s="408"/>
      <c r="K4" s="408"/>
      <c r="L4" s="408"/>
      <c r="M4" s="408"/>
      <c r="N4" s="408"/>
      <c r="O4" s="408"/>
      <c r="P4" s="408"/>
    </row>
    <row r="5" spans="1:16" ht="17.25" customHeight="1" x14ac:dyDescent="0.15"/>
    <row r="6" spans="1:16" ht="17.25" customHeight="1" x14ac:dyDescent="0.15"/>
    <row r="7" spans="1:16" ht="17.25" customHeight="1" x14ac:dyDescent="0.15"/>
    <row r="8" spans="1:16" ht="17.25" customHeight="1" x14ac:dyDescent="0.15"/>
    <row r="9" spans="1:16" ht="17.25" customHeight="1" x14ac:dyDescent="0.15"/>
    <row r="10" spans="1:16" ht="17.25" customHeight="1" x14ac:dyDescent="0.15"/>
    <row r="11" spans="1:16" ht="17.25" customHeight="1" x14ac:dyDescent="0.15"/>
    <row r="12" spans="1:16" ht="17.25" customHeight="1" x14ac:dyDescent="0.15"/>
    <row r="13" spans="1:16" ht="17.25" customHeight="1" x14ac:dyDescent="0.15"/>
    <row r="14" spans="1:16" ht="17.25" customHeight="1" x14ac:dyDescent="0.15"/>
    <row r="15" spans="1:16" ht="17.25" customHeight="1" x14ac:dyDescent="0.15"/>
    <row r="16" spans="1:16" ht="17.25" customHeight="1" x14ac:dyDescent="0.15"/>
    <row r="17" spans="1:16" ht="17.25" customHeight="1" x14ac:dyDescent="0.15"/>
    <row r="18" spans="1:16" ht="17.25" customHeight="1" x14ac:dyDescent="0.15"/>
    <row r="19" spans="1:16" ht="35.25" x14ac:dyDescent="0.15">
      <c r="A19" s="409" t="s">
        <v>213</v>
      </c>
      <c r="B19" s="409"/>
      <c r="C19" s="409"/>
      <c r="D19" s="409"/>
      <c r="E19" s="409"/>
      <c r="F19" s="409"/>
      <c r="G19" s="409"/>
      <c r="H19" s="409"/>
      <c r="I19" s="409"/>
      <c r="J19" s="409"/>
      <c r="K19" s="409"/>
      <c r="L19" s="409"/>
      <c r="M19" s="409"/>
      <c r="N19" s="409"/>
      <c r="O19" s="409"/>
      <c r="P19" s="409"/>
    </row>
  </sheetData>
  <mergeCells count="3">
    <mergeCell ref="A3:P3"/>
    <mergeCell ref="A4:P4"/>
    <mergeCell ref="A19:P19"/>
  </mergeCells>
  <phoneticPr fontId="2"/>
  <pageMargins left="0.7" right="0.7" top="0.75" bottom="0.75" header="0.3" footer="0.3"/>
  <pageSetup paperSize="1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N181"/>
  <sheetViews>
    <sheetView tabSelected="1" topLeftCell="A124" workbookViewId="0">
      <selection activeCell="N110" sqref="N110"/>
    </sheetView>
  </sheetViews>
  <sheetFormatPr defaultRowHeight="13.5" x14ac:dyDescent="0.15"/>
  <cols>
    <col min="1" max="1" width="19.375" customWidth="1"/>
    <col min="2" max="2" width="11.375" customWidth="1"/>
  </cols>
  <sheetData>
    <row r="1" spans="1:11" ht="18.75" customHeight="1" x14ac:dyDescent="0.15">
      <c r="A1" s="27" t="s">
        <v>313</v>
      </c>
      <c r="B1" s="27"/>
      <c r="C1" s="27"/>
      <c r="D1" s="27"/>
      <c r="E1" s="27"/>
    </row>
    <row r="2" spans="1:11" ht="18.75" customHeight="1" x14ac:dyDescent="0.15">
      <c r="A2" s="27"/>
      <c r="B2" s="27"/>
      <c r="C2" s="27"/>
      <c r="D2" s="27" t="s">
        <v>247</v>
      </c>
      <c r="E2" s="27"/>
    </row>
    <row r="3" spans="1:11" ht="18.75" customHeight="1" x14ac:dyDescent="0.15">
      <c r="A3" s="27"/>
      <c r="B3" s="27"/>
      <c r="C3" s="27"/>
      <c r="D3" s="27"/>
      <c r="E3" s="27"/>
    </row>
    <row r="4" spans="1:11" ht="18.75" customHeight="1" x14ac:dyDescent="0.15">
      <c r="A4" s="27" t="s">
        <v>314</v>
      </c>
      <c r="B4" s="27"/>
      <c r="C4" s="27"/>
      <c r="D4" s="27"/>
      <c r="E4" s="27"/>
    </row>
    <row r="5" spans="1:11" ht="18.75" customHeight="1" x14ac:dyDescent="0.15">
      <c r="A5" s="27" t="s">
        <v>324</v>
      </c>
      <c r="B5" s="27"/>
      <c r="C5" s="27"/>
      <c r="D5" s="27"/>
      <c r="E5" s="27"/>
    </row>
    <row r="6" spans="1:11" ht="18.75" customHeight="1" x14ac:dyDescent="0.15">
      <c r="A6" s="27"/>
      <c r="B6" s="27"/>
      <c r="C6" s="27"/>
      <c r="D6" s="27"/>
      <c r="E6" s="27"/>
    </row>
    <row r="7" spans="1:11" ht="18.75" customHeight="1" x14ac:dyDescent="0.15">
      <c r="A7" s="27" t="s">
        <v>323</v>
      </c>
      <c r="B7" s="27"/>
      <c r="C7" s="27"/>
      <c r="D7" s="27"/>
      <c r="E7" s="27"/>
    </row>
    <row r="8" spans="1:11" ht="18.75" customHeight="1" x14ac:dyDescent="0.15">
      <c r="A8" s="27" t="s">
        <v>246</v>
      </c>
      <c r="B8" s="27"/>
      <c r="C8" s="27"/>
      <c r="D8" s="27"/>
      <c r="E8" s="27"/>
    </row>
    <row r="9" spans="1:11" ht="18.75" customHeight="1" x14ac:dyDescent="0.15">
      <c r="A9" s="27"/>
      <c r="B9" s="27"/>
      <c r="C9" s="27"/>
      <c r="D9" s="27"/>
      <c r="E9" s="27"/>
    </row>
    <row r="10" spans="1:11" ht="18.75" customHeight="1" thickBot="1" x14ac:dyDescent="0.2">
      <c r="A10" s="27" t="s">
        <v>277</v>
      </c>
      <c r="B10" s="27"/>
      <c r="C10" s="27"/>
      <c r="D10" s="27"/>
      <c r="E10" s="27"/>
    </row>
    <row r="11" spans="1:11" ht="18.75" customHeight="1" x14ac:dyDescent="0.15">
      <c r="A11" s="383"/>
      <c r="B11" s="385"/>
      <c r="C11" s="222" t="s">
        <v>254</v>
      </c>
      <c r="D11" s="350" t="s">
        <v>255</v>
      </c>
      <c r="E11" s="387" t="s">
        <v>218</v>
      </c>
      <c r="F11" s="389" t="s">
        <v>267</v>
      </c>
      <c r="G11" s="381" t="s">
        <v>268</v>
      </c>
      <c r="H11" s="389" t="s">
        <v>269</v>
      </c>
      <c r="I11" s="381" t="s">
        <v>268</v>
      </c>
      <c r="J11" s="389" t="s">
        <v>270</v>
      </c>
      <c r="K11" s="381" t="s">
        <v>268</v>
      </c>
    </row>
    <row r="12" spans="1:11" ht="18.75" customHeight="1" thickBot="1" x14ac:dyDescent="0.2">
      <c r="A12" s="384"/>
      <c r="B12" s="386"/>
      <c r="C12" s="190" t="s">
        <v>315</v>
      </c>
      <c r="D12" s="351" t="s">
        <v>273</v>
      </c>
      <c r="E12" s="388"/>
      <c r="F12" s="390"/>
      <c r="G12" s="382"/>
      <c r="H12" s="390"/>
      <c r="I12" s="382"/>
      <c r="J12" s="390"/>
      <c r="K12" s="382"/>
    </row>
    <row r="13" spans="1:11" ht="18.75" customHeight="1" x14ac:dyDescent="0.15">
      <c r="A13" s="191" t="s">
        <v>253</v>
      </c>
      <c r="B13" s="194"/>
      <c r="C13" s="218">
        <v>101</v>
      </c>
      <c r="D13" s="352">
        <v>109</v>
      </c>
      <c r="E13" s="219">
        <f>C13-D13</f>
        <v>-8</v>
      </c>
      <c r="F13" s="208">
        <v>189</v>
      </c>
      <c r="G13" s="189">
        <f>C13-F13</f>
        <v>-88</v>
      </c>
      <c r="H13" s="208">
        <v>164</v>
      </c>
      <c r="I13" s="189">
        <f>C13-H13</f>
        <v>-63</v>
      </c>
      <c r="J13" s="197">
        <v>172</v>
      </c>
      <c r="K13" s="189">
        <f>C13-J13</f>
        <v>-71</v>
      </c>
    </row>
    <row r="14" spans="1:11" ht="18.75" customHeight="1" thickBot="1" x14ac:dyDescent="0.2">
      <c r="A14" s="192"/>
      <c r="B14" s="195"/>
      <c r="C14" s="202"/>
      <c r="D14" s="353"/>
      <c r="E14" s="203"/>
      <c r="F14" s="209"/>
      <c r="G14" s="187"/>
      <c r="H14" s="209"/>
      <c r="I14" s="187"/>
      <c r="J14" s="198"/>
      <c r="K14" s="187"/>
    </row>
    <row r="15" spans="1:11" ht="18.75" customHeight="1" x14ac:dyDescent="0.15">
      <c r="A15" s="191" t="s">
        <v>256</v>
      </c>
      <c r="B15" s="362" t="s">
        <v>257</v>
      </c>
      <c r="C15" s="200">
        <f>SUM(総人口前年比!S58)</f>
        <v>549</v>
      </c>
      <c r="D15" s="354">
        <f>SUM(総人口前年比!S59)</f>
        <v>559</v>
      </c>
      <c r="E15" s="201">
        <f t="shared" ref="E15:E21" si="0">C15-D15</f>
        <v>-10</v>
      </c>
      <c r="F15" s="208">
        <v>1416</v>
      </c>
      <c r="G15" s="189">
        <f t="shared" ref="G15:G28" si="1">C15-F15</f>
        <v>-867</v>
      </c>
      <c r="H15" s="208">
        <v>1001</v>
      </c>
      <c r="I15" s="189">
        <f t="shared" ref="I15:I28" si="2">C15-H15</f>
        <v>-452</v>
      </c>
      <c r="J15" s="197">
        <v>950</v>
      </c>
      <c r="K15" s="189">
        <f t="shared" ref="K15:K28" si="3">C15-J15</f>
        <v>-401</v>
      </c>
    </row>
    <row r="16" spans="1:11" ht="18.75" customHeight="1" x14ac:dyDescent="0.15">
      <c r="A16" s="193"/>
      <c r="B16" s="363" t="s">
        <v>258</v>
      </c>
      <c r="C16" s="204">
        <f>SUM(総人口前年比!T58)</f>
        <v>329</v>
      </c>
      <c r="D16" s="355">
        <f>SUM(総人口前年比!T59)</f>
        <v>350</v>
      </c>
      <c r="E16" s="205">
        <f t="shared" si="0"/>
        <v>-21</v>
      </c>
      <c r="F16" s="210">
        <v>668</v>
      </c>
      <c r="G16" s="186">
        <f t="shared" si="1"/>
        <v>-339</v>
      </c>
      <c r="H16" s="210">
        <v>479</v>
      </c>
      <c r="I16" s="186">
        <f t="shared" si="2"/>
        <v>-150</v>
      </c>
      <c r="J16" s="199">
        <v>481</v>
      </c>
      <c r="K16" s="186">
        <f t="shared" si="3"/>
        <v>-152</v>
      </c>
    </row>
    <row r="17" spans="1:11" ht="18.75" customHeight="1" thickBot="1" x14ac:dyDescent="0.2">
      <c r="A17" s="193"/>
      <c r="B17" s="211"/>
      <c r="C17" s="212"/>
      <c r="D17" s="356"/>
      <c r="E17" s="213"/>
      <c r="F17" s="214"/>
      <c r="G17" s="215"/>
      <c r="H17" s="214"/>
      <c r="I17" s="215"/>
      <c r="J17" s="216"/>
      <c r="K17" s="215">
        <f t="shared" si="3"/>
        <v>0</v>
      </c>
    </row>
    <row r="18" spans="1:11" ht="18.75" customHeight="1" x14ac:dyDescent="0.15">
      <c r="A18" s="193"/>
      <c r="B18" s="194" t="s">
        <v>259</v>
      </c>
      <c r="C18" s="200">
        <f>SUM(C15:C17)</f>
        <v>878</v>
      </c>
      <c r="D18" s="354">
        <f>SUM(D15:D17)</f>
        <v>909</v>
      </c>
      <c r="E18" s="201">
        <f t="shared" si="0"/>
        <v>-31</v>
      </c>
      <c r="F18" s="208">
        <f>SUM(F15:F17)</f>
        <v>2084</v>
      </c>
      <c r="G18" s="189">
        <f t="shared" si="1"/>
        <v>-1206</v>
      </c>
      <c r="H18" s="208">
        <f>SUM(H15:H17)</f>
        <v>1480</v>
      </c>
      <c r="I18" s="189">
        <f t="shared" si="2"/>
        <v>-602</v>
      </c>
      <c r="J18" s="197">
        <f>SUM(J15:J17)</f>
        <v>1431</v>
      </c>
      <c r="K18" s="189">
        <f t="shared" si="3"/>
        <v>-553</v>
      </c>
    </row>
    <row r="19" spans="1:11" ht="18.75" customHeight="1" thickBot="1" x14ac:dyDescent="0.2">
      <c r="A19" s="193"/>
      <c r="B19" s="195"/>
      <c r="C19" s="202"/>
      <c r="D19" s="353"/>
      <c r="E19" s="219"/>
      <c r="F19" s="209"/>
      <c r="G19" s="187">
        <f t="shared" si="1"/>
        <v>0</v>
      </c>
      <c r="H19" s="209"/>
      <c r="I19" s="187">
        <f t="shared" si="2"/>
        <v>0</v>
      </c>
      <c r="J19" s="198"/>
      <c r="K19" s="187">
        <f t="shared" si="3"/>
        <v>0</v>
      </c>
    </row>
    <row r="20" spans="1:11" ht="18.75" customHeight="1" x14ac:dyDescent="0.15">
      <c r="A20" s="193"/>
      <c r="B20" s="217" t="s">
        <v>260</v>
      </c>
      <c r="C20" s="218">
        <v>482</v>
      </c>
      <c r="D20" s="357">
        <v>485</v>
      </c>
      <c r="E20" s="201">
        <f t="shared" si="0"/>
        <v>-3</v>
      </c>
      <c r="F20" s="220">
        <v>781</v>
      </c>
      <c r="G20" s="188">
        <f t="shared" si="1"/>
        <v>-299</v>
      </c>
      <c r="H20" s="220">
        <v>721</v>
      </c>
      <c r="I20" s="188">
        <f t="shared" si="2"/>
        <v>-239</v>
      </c>
      <c r="J20" s="221">
        <v>614</v>
      </c>
      <c r="K20" s="188">
        <f t="shared" si="3"/>
        <v>-132</v>
      </c>
    </row>
    <row r="21" spans="1:11" ht="18.75" customHeight="1" x14ac:dyDescent="0.15">
      <c r="A21" s="193"/>
      <c r="B21" s="196" t="s">
        <v>261</v>
      </c>
      <c r="C21" s="1">
        <v>250</v>
      </c>
      <c r="D21" s="357">
        <v>326</v>
      </c>
      <c r="E21" s="219">
        <f t="shared" si="0"/>
        <v>-76</v>
      </c>
      <c r="F21" s="210">
        <v>354</v>
      </c>
      <c r="G21" s="186">
        <f>D20-F21</f>
        <v>131</v>
      </c>
      <c r="H21" s="210">
        <v>381</v>
      </c>
      <c r="I21" s="186">
        <f>D20-H21</f>
        <v>104</v>
      </c>
      <c r="J21" s="199">
        <v>308</v>
      </c>
      <c r="K21" s="186">
        <f>D20-J21</f>
        <v>177</v>
      </c>
    </row>
    <row r="22" spans="1:11" ht="18.75" customHeight="1" thickBot="1" x14ac:dyDescent="0.2">
      <c r="A22" s="193"/>
      <c r="B22" s="211"/>
      <c r="D22" s="358"/>
      <c r="E22" s="213"/>
      <c r="F22" s="214"/>
      <c r="G22" s="215">
        <f>D21-F22</f>
        <v>326</v>
      </c>
      <c r="H22" s="214"/>
      <c r="I22" s="215">
        <f>D21-H22</f>
        <v>326</v>
      </c>
      <c r="J22" s="216"/>
      <c r="K22" s="215">
        <f>D21-J22</f>
        <v>326</v>
      </c>
    </row>
    <row r="23" spans="1:11" ht="18.75" customHeight="1" x14ac:dyDescent="0.15">
      <c r="A23" s="193"/>
      <c r="B23" s="194" t="s">
        <v>262</v>
      </c>
      <c r="C23" s="200">
        <f>C20+C21</f>
        <v>732</v>
      </c>
      <c r="D23" s="359">
        <f t="shared" ref="D23:E23" si="4">D20+D21</f>
        <v>811</v>
      </c>
      <c r="E23" s="201">
        <f t="shared" si="4"/>
        <v>-79</v>
      </c>
      <c r="F23" s="208">
        <f>SUM(F20:F22)</f>
        <v>1135</v>
      </c>
      <c r="G23" s="189">
        <f t="shared" si="1"/>
        <v>-403</v>
      </c>
      <c r="H23" s="208">
        <f>SUM(H20:H22)</f>
        <v>1102</v>
      </c>
      <c r="I23" s="189">
        <f t="shared" si="2"/>
        <v>-370</v>
      </c>
      <c r="J23" s="197">
        <f>SUM(J20:J22)</f>
        <v>922</v>
      </c>
      <c r="K23" s="189">
        <f t="shared" si="3"/>
        <v>-190</v>
      </c>
    </row>
    <row r="24" spans="1:11" ht="18.75" customHeight="1" thickBot="1" x14ac:dyDescent="0.2">
      <c r="A24" s="193"/>
      <c r="B24" s="195"/>
      <c r="C24" s="202"/>
      <c r="D24" s="353"/>
      <c r="E24" s="203"/>
      <c r="F24" s="209"/>
      <c r="G24" s="187">
        <f t="shared" si="1"/>
        <v>0</v>
      </c>
      <c r="H24" s="209"/>
      <c r="I24" s="187">
        <f t="shared" si="2"/>
        <v>0</v>
      </c>
      <c r="J24" s="198"/>
      <c r="K24" s="187">
        <f t="shared" si="3"/>
        <v>0</v>
      </c>
    </row>
    <row r="25" spans="1:11" ht="18.75" customHeight="1" x14ac:dyDescent="0.15">
      <c r="A25" s="193"/>
      <c r="B25" s="217" t="s">
        <v>263</v>
      </c>
      <c r="C25" s="218">
        <f t="shared" ref="C25:F26" si="5">C15+C20</f>
        <v>1031</v>
      </c>
      <c r="D25" s="360">
        <f t="shared" si="5"/>
        <v>1044</v>
      </c>
      <c r="E25" s="219">
        <f t="shared" si="5"/>
        <v>-13</v>
      </c>
      <c r="F25" s="220">
        <f t="shared" si="5"/>
        <v>2197</v>
      </c>
      <c r="G25" s="188">
        <f t="shared" si="1"/>
        <v>-1166</v>
      </c>
      <c r="H25" s="220">
        <f>H15+H20</f>
        <v>1722</v>
      </c>
      <c r="I25" s="188">
        <f t="shared" si="2"/>
        <v>-691</v>
      </c>
      <c r="J25" s="221">
        <f>J15+J20</f>
        <v>1564</v>
      </c>
      <c r="K25" s="188">
        <f t="shared" si="3"/>
        <v>-533</v>
      </c>
    </row>
    <row r="26" spans="1:11" ht="18.75" customHeight="1" x14ac:dyDescent="0.15">
      <c r="A26" s="193"/>
      <c r="B26" s="196" t="s">
        <v>264</v>
      </c>
      <c r="C26" s="204">
        <f t="shared" si="5"/>
        <v>579</v>
      </c>
      <c r="D26" s="357">
        <f t="shared" si="5"/>
        <v>676</v>
      </c>
      <c r="E26" s="205">
        <f t="shared" si="5"/>
        <v>-97</v>
      </c>
      <c r="F26" s="210">
        <f t="shared" si="5"/>
        <v>1022</v>
      </c>
      <c r="G26" s="186">
        <f t="shared" si="1"/>
        <v>-443</v>
      </c>
      <c r="H26" s="210">
        <f>H16+H21</f>
        <v>860</v>
      </c>
      <c r="I26" s="186">
        <f t="shared" si="2"/>
        <v>-281</v>
      </c>
      <c r="J26" s="199">
        <f>J16+J21</f>
        <v>789</v>
      </c>
      <c r="K26" s="186">
        <f t="shared" si="3"/>
        <v>-210</v>
      </c>
    </row>
    <row r="27" spans="1:11" ht="18.75" customHeight="1" thickBot="1" x14ac:dyDescent="0.2">
      <c r="A27" s="193"/>
      <c r="B27" s="211"/>
      <c r="C27" s="212"/>
      <c r="D27" s="356"/>
      <c r="E27" s="213"/>
      <c r="F27" s="214"/>
      <c r="G27" s="215">
        <f t="shared" si="1"/>
        <v>0</v>
      </c>
      <c r="H27" s="214"/>
      <c r="I27" s="215">
        <f t="shared" si="2"/>
        <v>0</v>
      </c>
      <c r="J27" s="216"/>
      <c r="K27" s="215">
        <f t="shared" si="3"/>
        <v>0</v>
      </c>
    </row>
    <row r="28" spans="1:11" ht="18.75" customHeight="1" x14ac:dyDescent="0.15">
      <c r="A28" s="193"/>
      <c r="B28" s="194" t="s">
        <v>265</v>
      </c>
      <c r="C28" s="200">
        <f>C25+C26</f>
        <v>1610</v>
      </c>
      <c r="D28" s="359">
        <f t="shared" ref="D28:E28" si="6">D25+D26</f>
        <v>1720</v>
      </c>
      <c r="E28" s="201">
        <f t="shared" si="6"/>
        <v>-110</v>
      </c>
      <c r="F28" s="208">
        <f>SUM(F25:F27)</f>
        <v>3219</v>
      </c>
      <c r="G28" s="189">
        <f t="shared" si="1"/>
        <v>-1609</v>
      </c>
      <c r="H28" s="208">
        <f>SUM(H25:H27)</f>
        <v>2582</v>
      </c>
      <c r="I28" s="189">
        <f t="shared" si="2"/>
        <v>-972</v>
      </c>
      <c r="J28" s="197">
        <f>SUM(J25:J27)</f>
        <v>2353</v>
      </c>
      <c r="K28" s="189">
        <f t="shared" si="3"/>
        <v>-743</v>
      </c>
    </row>
    <row r="29" spans="1:11" ht="18.75" customHeight="1" thickBot="1" x14ac:dyDescent="0.2">
      <c r="A29" s="192"/>
      <c r="B29" s="195"/>
      <c r="C29" s="206"/>
      <c r="D29" s="361"/>
      <c r="E29" s="207"/>
      <c r="F29" s="209"/>
      <c r="G29" s="187"/>
      <c r="H29" s="209"/>
      <c r="I29" s="187"/>
      <c r="J29" s="198"/>
      <c r="K29" s="187"/>
    </row>
    <row r="30" spans="1:11" ht="18.75" customHeight="1" x14ac:dyDescent="0.15">
      <c r="A30" s="27"/>
      <c r="B30" s="27"/>
      <c r="C30" s="27"/>
      <c r="D30" s="27"/>
      <c r="E30" s="27"/>
      <c r="F30" s="309"/>
      <c r="G30" s="309"/>
      <c r="H30" s="309"/>
      <c r="I30" s="309"/>
      <c r="J30" s="309"/>
      <c r="K30" s="309"/>
    </row>
    <row r="31" spans="1:11" ht="18.75" customHeight="1" x14ac:dyDescent="0.15">
      <c r="A31" s="27" t="s">
        <v>274</v>
      </c>
      <c r="B31" s="27"/>
      <c r="C31" s="27"/>
      <c r="D31" s="27"/>
      <c r="E31" s="27"/>
      <c r="F31" s="309"/>
      <c r="G31" s="309"/>
      <c r="H31" s="309"/>
      <c r="I31" s="309"/>
      <c r="J31" s="309"/>
      <c r="K31" s="309"/>
    </row>
    <row r="32" spans="1:11" ht="18.75" customHeight="1" x14ac:dyDescent="0.15">
      <c r="A32" s="27" t="s">
        <v>275</v>
      </c>
      <c r="B32" s="27"/>
      <c r="C32" s="27"/>
      <c r="D32" s="27"/>
      <c r="E32" s="27"/>
    </row>
    <row r="33" spans="1:1" ht="18.75" customHeight="1" x14ac:dyDescent="0.15">
      <c r="A33" s="27"/>
    </row>
    <row r="34" spans="1:1" ht="18.75" customHeight="1" x14ac:dyDescent="0.15">
      <c r="A34" s="29" t="s">
        <v>276</v>
      </c>
    </row>
    <row r="35" spans="1:1" ht="18.75" customHeight="1" x14ac:dyDescent="0.15">
      <c r="A35" s="29" t="s">
        <v>365</v>
      </c>
    </row>
    <row r="36" spans="1:1" ht="18.75" customHeight="1" x14ac:dyDescent="0.15">
      <c r="A36" s="312" t="s">
        <v>364</v>
      </c>
    </row>
    <row r="37" spans="1:1" ht="18.75" customHeight="1" x14ac:dyDescent="0.15">
      <c r="A37" s="312" t="s">
        <v>359</v>
      </c>
    </row>
    <row r="38" spans="1:1" ht="18.75" customHeight="1" x14ac:dyDescent="0.15">
      <c r="A38" s="312" t="s">
        <v>360</v>
      </c>
    </row>
    <row r="39" spans="1:1" ht="18.75" customHeight="1" x14ac:dyDescent="0.15">
      <c r="A39" s="312"/>
    </row>
    <row r="40" spans="1:1" ht="18.75" customHeight="1" x14ac:dyDescent="0.15">
      <c r="A40" s="312" t="s">
        <v>361</v>
      </c>
    </row>
    <row r="41" spans="1:1" ht="18.75" customHeight="1" x14ac:dyDescent="0.15">
      <c r="A41" s="29" t="s">
        <v>362</v>
      </c>
    </row>
    <row r="42" spans="1:1" ht="18.75" customHeight="1" x14ac:dyDescent="0.15">
      <c r="A42" s="29" t="s">
        <v>363</v>
      </c>
    </row>
    <row r="43" spans="1:1" ht="18.75" customHeight="1" x14ac:dyDescent="0.15">
      <c r="A43" s="29"/>
    </row>
    <row r="44" spans="1:1" ht="18.75" customHeight="1" x14ac:dyDescent="0.15">
      <c r="A44" s="29" t="s">
        <v>325</v>
      </c>
    </row>
    <row r="45" spans="1:1" ht="18.75" customHeight="1" x14ac:dyDescent="0.15">
      <c r="A45" s="29"/>
    </row>
    <row r="46" spans="1:1" ht="18.75" customHeight="1" x14ac:dyDescent="0.15">
      <c r="A46" s="29" t="s">
        <v>366</v>
      </c>
    </row>
    <row r="47" spans="1:1" ht="18.75" customHeight="1" x14ac:dyDescent="0.15">
      <c r="A47" s="312" t="s">
        <v>367</v>
      </c>
    </row>
    <row r="48" spans="1:1" ht="18.75" customHeight="1" x14ac:dyDescent="0.15">
      <c r="A48" s="29" t="s">
        <v>368</v>
      </c>
    </row>
    <row r="49" spans="1:9" ht="18.75" customHeight="1" x14ac:dyDescent="0.15">
      <c r="A49" s="29"/>
    </row>
    <row r="50" spans="1:9" ht="18.75" customHeight="1" x14ac:dyDescent="0.15">
      <c r="A50" s="29" t="s">
        <v>326</v>
      </c>
    </row>
    <row r="51" spans="1:9" ht="18.75" customHeight="1" x14ac:dyDescent="0.15">
      <c r="A51" s="29" t="s">
        <v>327</v>
      </c>
    </row>
    <row r="52" spans="1:9" ht="18.75" customHeight="1" x14ac:dyDescent="0.15">
      <c r="A52" s="29"/>
      <c r="B52" s="27" t="s">
        <v>317</v>
      </c>
      <c r="C52" s="27"/>
      <c r="D52" s="27"/>
      <c r="E52" s="27"/>
      <c r="F52" s="27"/>
      <c r="G52" s="27"/>
      <c r="H52" s="27"/>
      <c r="I52" s="27"/>
    </row>
    <row r="53" spans="1:9" ht="18.75" customHeight="1" x14ac:dyDescent="0.15">
      <c r="A53" s="29"/>
      <c r="B53" s="27" t="s">
        <v>318</v>
      </c>
      <c r="C53" s="27"/>
      <c r="D53" s="27"/>
      <c r="E53" s="27"/>
      <c r="F53" s="27"/>
      <c r="G53" s="27"/>
      <c r="H53" s="27"/>
      <c r="I53" s="27"/>
    </row>
    <row r="54" spans="1:9" ht="18.75" customHeight="1" x14ac:dyDescent="0.15">
      <c r="A54" s="29"/>
      <c r="B54" s="27" t="s">
        <v>319</v>
      </c>
      <c r="C54" s="27"/>
      <c r="D54" s="27"/>
      <c r="E54" s="27"/>
      <c r="F54" s="27"/>
      <c r="G54" s="27"/>
      <c r="H54" s="27"/>
      <c r="I54" s="27"/>
    </row>
    <row r="55" spans="1:9" ht="18.75" customHeight="1" x14ac:dyDescent="0.15">
      <c r="A55" s="29"/>
      <c r="B55" s="27"/>
      <c r="C55" s="27"/>
      <c r="D55" s="27"/>
      <c r="E55" s="27"/>
      <c r="F55" s="27"/>
      <c r="G55" s="27"/>
      <c r="H55" s="27"/>
      <c r="I55" s="27"/>
    </row>
    <row r="56" spans="1:9" ht="18.75" customHeight="1" x14ac:dyDescent="0.15">
      <c r="A56" s="29"/>
    </row>
    <row r="57" spans="1:9" ht="18.75" customHeight="1" x14ac:dyDescent="0.15">
      <c r="A57" s="29" t="s">
        <v>369</v>
      </c>
    </row>
    <row r="58" spans="1:9" ht="18.75" customHeight="1" x14ac:dyDescent="0.15">
      <c r="A58" s="29" t="s">
        <v>372</v>
      </c>
    </row>
    <row r="59" spans="1:9" ht="18.75" customHeight="1" x14ac:dyDescent="0.15">
      <c r="A59" s="29"/>
    </row>
    <row r="60" spans="1:9" ht="18.75" customHeight="1" x14ac:dyDescent="0.15">
      <c r="A60" s="29" t="s">
        <v>371</v>
      </c>
    </row>
    <row r="61" spans="1:9" ht="18.75" customHeight="1" x14ac:dyDescent="0.15">
      <c r="A61" s="29"/>
    </row>
    <row r="62" spans="1:9" ht="18.75" customHeight="1" x14ac:dyDescent="0.15">
      <c r="A62" s="29" t="s">
        <v>328</v>
      </c>
    </row>
    <row r="63" spans="1:9" ht="18.75" customHeight="1" x14ac:dyDescent="0.15">
      <c r="A63" s="29" t="s">
        <v>278</v>
      </c>
    </row>
    <row r="64" spans="1:9" ht="18.75" customHeight="1" x14ac:dyDescent="0.15">
      <c r="A64" s="29" t="s">
        <v>279</v>
      </c>
    </row>
    <row r="65" spans="1:1" ht="18.75" customHeight="1" x14ac:dyDescent="0.15">
      <c r="A65" s="29" t="s">
        <v>280</v>
      </c>
    </row>
    <row r="66" spans="1:1" ht="18.75" customHeight="1" x14ac:dyDescent="0.15">
      <c r="A66" s="29" t="s">
        <v>373</v>
      </c>
    </row>
    <row r="67" spans="1:1" ht="18.75" customHeight="1" x14ac:dyDescent="0.15">
      <c r="A67" s="29" t="s">
        <v>281</v>
      </c>
    </row>
    <row r="68" spans="1:1" ht="18.75" customHeight="1" x14ac:dyDescent="0.15">
      <c r="A68" s="29"/>
    </row>
    <row r="69" spans="1:1" ht="18.75" customHeight="1" x14ac:dyDescent="0.15">
      <c r="A69" s="29" t="s">
        <v>370</v>
      </c>
    </row>
    <row r="70" spans="1:1" ht="18.75" customHeight="1" x14ac:dyDescent="0.15">
      <c r="A70" s="29"/>
    </row>
    <row r="71" spans="1:1" ht="18.75" customHeight="1" x14ac:dyDescent="0.15">
      <c r="A71" s="29" t="s">
        <v>375</v>
      </c>
    </row>
    <row r="72" spans="1:1" ht="18.75" customHeight="1" x14ac:dyDescent="0.15">
      <c r="A72" s="29"/>
    </row>
    <row r="73" spans="1:1" ht="18.75" customHeight="1" x14ac:dyDescent="0.15">
      <c r="A73" s="364" t="s">
        <v>374</v>
      </c>
    </row>
    <row r="74" spans="1:1" ht="18.75" customHeight="1" x14ac:dyDescent="0.15">
      <c r="A74" s="29" t="s">
        <v>337</v>
      </c>
    </row>
    <row r="75" spans="1:1" ht="18.75" customHeight="1" x14ac:dyDescent="0.15">
      <c r="A75" s="29"/>
    </row>
    <row r="76" spans="1:1" ht="18.75" customHeight="1" x14ac:dyDescent="0.15">
      <c r="A76" s="29" t="s">
        <v>338</v>
      </c>
    </row>
    <row r="77" spans="1:1" ht="18.75" customHeight="1" x14ac:dyDescent="0.15">
      <c r="A77" s="29"/>
    </row>
    <row r="78" spans="1:1" ht="18.75" customHeight="1" x14ac:dyDescent="0.15">
      <c r="A78" s="29" t="s">
        <v>339</v>
      </c>
    </row>
    <row r="79" spans="1:1" ht="18.75" customHeight="1" x14ac:dyDescent="0.15">
      <c r="A79" s="29" t="s">
        <v>329</v>
      </c>
    </row>
    <row r="80" spans="1:1" ht="18.75" customHeight="1" x14ac:dyDescent="0.15">
      <c r="A80" s="29"/>
    </row>
    <row r="81" spans="1:13" ht="18.75" customHeight="1" x14ac:dyDescent="0.15">
      <c r="A81" s="29" t="s">
        <v>340</v>
      </c>
    </row>
    <row r="82" spans="1:13" ht="18.75" customHeight="1" x14ac:dyDescent="0.15">
      <c r="A82" s="29" t="s">
        <v>306</v>
      </c>
    </row>
    <row r="83" spans="1:13" ht="18.75" customHeight="1" x14ac:dyDescent="0.15">
      <c r="A83" s="29" t="s">
        <v>341</v>
      </c>
    </row>
    <row r="84" spans="1:13" ht="18.75" customHeight="1" x14ac:dyDescent="0.15">
      <c r="A84" s="29" t="s">
        <v>330</v>
      </c>
    </row>
    <row r="85" spans="1:13" ht="18.75" customHeight="1" thickBot="1" x14ac:dyDescent="0.2">
      <c r="A85" s="29"/>
    </row>
    <row r="86" spans="1:13" ht="18.75" customHeight="1" x14ac:dyDescent="0.15">
      <c r="A86" s="405"/>
      <c r="B86" s="391" t="s">
        <v>216</v>
      </c>
      <c r="C86" s="392"/>
      <c r="D86" s="391" t="s">
        <v>217</v>
      </c>
      <c r="E86" s="392"/>
      <c r="F86" s="395" t="s">
        <v>218</v>
      </c>
      <c r="G86" s="395"/>
      <c r="H86" s="392"/>
    </row>
    <row r="87" spans="1:13" ht="18.75" customHeight="1" thickBot="1" x14ac:dyDescent="0.2">
      <c r="A87" s="406"/>
      <c r="B87" s="393"/>
      <c r="C87" s="394"/>
      <c r="D87" s="393"/>
      <c r="E87" s="394"/>
      <c r="F87" s="396"/>
      <c r="G87" s="396"/>
      <c r="H87" s="394"/>
    </row>
    <row r="88" spans="1:13" ht="18.75" customHeight="1" thickBot="1" x14ac:dyDescent="0.2">
      <c r="A88" s="407"/>
      <c r="B88" s="128" t="s">
        <v>221</v>
      </c>
      <c r="C88" s="130" t="s">
        <v>222</v>
      </c>
      <c r="D88" s="128" t="s">
        <v>221</v>
      </c>
      <c r="E88" s="130" t="s">
        <v>222</v>
      </c>
      <c r="F88" s="349" t="s">
        <v>221</v>
      </c>
      <c r="G88" s="131" t="s">
        <v>222</v>
      </c>
      <c r="H88" s="103" t="s">
        <v>223</v>
      </c>
    </row>
    <row r="89" spans="1:13" ht="18.75" customHeight="1" x14ac:dyDescent="0.15">
      <c r="A89" s="346" t="s">
        <v>320</v>
      </c>
      <c r="B89" s="105">
        <v>224</v>
      </c>
      <c r="C89" s="107">
        <v>108</v>
      </c>
      <c r="D89" s="105">
        <v>147</v>
      </c>
      <c r="E89" s="107">
        <v>226</v>
      </c>
      <c r="F89" s="111">
        <v>77</v>
      </c>
      <c r="G89" s="109">
        <v>-118</v>
      </c>
      <c r="H89" s="108">
        <v>-41</v>
      </c>
    </row>
    <row r="90" spans="1:13" ht="18.75" customHeight="1" thickBot="1" x14ac:dyDescent="0.2">
      <c r="A90" s="347" t="s">
        <v>321</v>
      </c>
      <c r="B90" s="125">
        <v>235</v>
      </c>
      <c r="C90" s="119">
        <v>115</v>
      </c>
      <c r="D90" s="125">
        <v>128</v>
      </c>
      <c r="E90" s="119">
        <v>213</v>
      </c>
      <c r="F90" s="120">
        <v>107</v>
      </c>
      <c r="G90" s="123">
        <v>-98</v>
      </c>
      <c r="H90" s="11">
        <v>9</v>
      </c>
    </row>
    <row r="91" spans="1:13" ht="18.75" customHeight="1" thickBot="1" x14ac:dyDescent="0.2">
      <c r="A91" s="348" t="s">
        <v>322</v>
      </c>
      <c r="B91" s="9">
        <v>-11</v>
      </c>
      <c r="C91" s="38">
        <v>-7</v>
      </c>
      <c r="D91" s="9">
        <v>19</v>
      </c>
      <c r="E91" s="38">
        <v>13</v>
      </c>
      <c r="F91" s="63">
        <v>-30</v>
      </c>
      <c r="G91" s="10">
        <v>-20</v>
      </c>
      <c r="H91" s="16">
        <v>-50</v>
      </c>
    </row>
    <row r="92" spans="1:13" ht="18.75" customHeight="1" x14ac:dyDescent="0.15">
      <c r="A92" s="368"/>
    </row>
    <row r="93" spans="1:13" ht="18.75" customHeight="1" x14ac:dyDescent="0.15">
      <c r="A93" s="400" t="s">
        <v>342</v>
      </c>
      <c r="B93" s="400"/>
      <c r="C93" s="400"/>
    </row>
    <row r="94" spans="1:13" ht="18.75" customHeight="1" thickBot="1" x14ac:dyDescent="0.2">
      <c r="A94" s="371" t="s">
        <v>378</v>
      </c>
      <c r="B94" s="371"/>
      <c r="C94" s="371"/>
    </row>
    <row r="95" spans="1:13" ht="18.75" customHeight="1" x14ac:dyDescent="0.15">
      <c r="A95" s="403"/>
      <c r="B95" s="401" t="s">
        <v>332</v>
      </c>
      <c r="C95" s="402"/>
      <c r="D95" s="381"/>
      <c r="E95" s="397" t="s">
        <v>348</v>
      </c>
      <c r="F95" s="398"/>
      <c r="G95" s="399"/>
      <c r="H95" s="401" t="s">
        <v>333</v>
      </c>
      <c r="I95" s="402"/>
      <c r="J95" s="381"/>
      <c r="K95" s="397" t="s">
        <v>352</v>
      </c>
      <c r="L95" s="398"/>
      <c r="M95" s="399"/>
    </row>
    <row r="96" spans="1:13" ht="18.75" customHeight="1" thickBot="1" x14ac:dyDescent="0.2">
      <c r="A96" s="404"/>
      <c r="B96" s="132" t="s">
        <v>334</v>
      </c>
      <c r="C96" s="133" t="s">
        <v>335</v>
      </c>
      <c r="D96" s="134" t="s">
        <v>336</v>
      </c>
      <c r="E96" s="132" t="s">
        <v>18</v>
      </c>
      <c r="F96" s="133" t="s">
        <v>19</v>
      </c>
      <c r="G96" s="134" t="s">
        <v>4</v>
      </c>
      <c r="H96" s="132" t="s">
        <v>334</v>
      </c>
      <c r="I96" s="133" t="s">
        <v>335</v>
      </c>
      <c r="J96" s="134" t="s">
        <v>336</v>
      </c>
      <c r="K96" s="132" t="s">
        <v>18</v>
      </c>
      <c r="L96" s="133" t="s">
        <v>19</v>
      </c>
      <c r="M96" s="134" t="s">
        <v>4</v>
      </c>
    </row>
    <row r="97" spans="1:13" ht="18.75" customHeight="1" x14ac:dyDescent="0.15">
      <c r="A97" s="372" t="s">
        <v>320</v>
      </c>
      <c r="B97" s="19">
        <v>121</v>
      </c>
      <c r="C97" s="79">
        <v>66</v>
      </c>
      <c r="D97" s="80">
        <f>B97+C97</f>
        <v>187</v>
      </c>
      <c r="E97" s="17">
        <v>169</v>
      </c>
      <c r="F97" s="51">
        <v>72</v>
      </c>
      <c r="G97" s="52">
        <f>E97+F97</f>
        <v>241</v>
      </c>
      <c r="H97" s="19">
        <v>149</v>
      </c>
      <c r="I97" s="79">
        <v>86</v>
      </c>
      <c r="J97" s="80">
        <f>H97+I97</f>
        <v>235</v>
      </c>
      <c r="K97" s="17">
        <v>39</v>
      </c>
      <c r="L97" s="51">
        <v>15</v>
      </c>
      <c r="M97" s="52">
        <f>K97+L97</f>
        <v>54</v>
      </c>
    </row>
    <row r="98" spans="1:13" ht="18.75" customHeight="1" x14ac:dyDescent="0.15">
      <c r="A98" s="373" t="s">
        <v>321</v>
      </c>
      <c r="B98" s="18">
        <v>125</v>
      </c>
      <c r="C98" s="62">
        <v>60</v>
      </c>
      <c r="D98" s="60">
        <f>B98+C98</f>
        <v>185</v>
      </c>
      <c r="E98" s="18">
        <v>173</v>
      </c>
      <c r="F98" s="62">
        <v>91</v>
      </c>
      <c r="G98" s="60">
        <f>E98+F98</f>
        <v>264</v>
      </c>
      <c r="H98" s="18">
        <v>152</v>
      </c>
      <c r="I98" s="62">
        <v>117</v>
      </c>
      <c r="J98" s="60">
        <f>H98+I98</f>
        <v>269</v>
      </c>
      <c r="K98" s="18"/>
      <c r="L98" s="62"/>
      <c r="M98" s="60"/>
    </row>
    <row r="99" spans="1:13" ht="18.75" customHeight="1" thickBot="1" x14ac:dyDescent="0.2">
      <c r="A99" s="374"/>
      <c r="B99" s="125">
        <f>B97-B98</f>
        <v>-4</v>
      </c>
      <c r="C99" s="118">
        <f t="shared" ref="C99:M99" si="7">C97-C98</f>
        <v>6</v>
      </c>
      <c r="D99" s="119">
        <f t="shared" si="7"/>
        <v>2</v>
      </c>
      <c r="E99" s="125">
        <f t="shared" si="7"/>
        <v>-4</v>
      </c>
      <c r="F99" s="118">
        <f t="shared" si="7"/>
        <v>-19</v>
      </c>
      <c r="G99" s="119">
        <f t="shared" si="7"/>
        <v>-23</v>
      </c>
      <c r="H99" s="125">
        <f t="shared" si="7"/>
        <v>-3</v>
      </c>
      <c r="I99" s="118">
        <f t="shared" si="7"/>
        <v>-31</v>
      </c>
      <c r="J99" s="119">
        <f t="shared" si="7"/>
        <v>-34</v>
      </c>
      <c r="K99" s="125">
        <f t="shared" si="7"/>
        <v>39</v>
      </c>
      <c r="L99" s="118">
        <f t="shared" si="7"/>
        <v>15</v>
      </c>
      <c r="M99" s="119">
        <f t="shared" si="7"/>
        <v>54</v>
      </c>
    </row>
    <row r="100" spans="1:13" ht="18.75" customHeight="1" x14ac:dyDescent="0.15">
      <c r="A100" s="368"/>
    </row>
    <row r="101" spans="1:13" ht="18.75" customHeight="1" x14ac:dyDescent="0.15">
      <c r="A101" s="400" t="s">
        <v>350</v>
      </c>
      <c r="B101" s="400"/>
      <c r="C101" s="400"/>
      <c r="D101" s="400"/>
      <c r="E101" s="400"/>
      <c r="F101" s="400"/>
      <c r="G101" s="400"/>
      <c r="H101" s="400"/>
      <c r="I101" s="400"/>
      <c r="J101" s="400"/>
    </row>
    <row r="102" spans="1:13" ht="18.75" customHeight="1" x14ac:dyDescent="0.15">
      <c r="A102" s="29" t="s">
        <v>349</v>
      </c>
    </row>
    <row r="103" spans="1:13" ht="18.75" customHeight="1" x14ac:dyDescent="0.15">
      <c r="A103" s="29" t="s">
        <v>331</v>
      </c>
    </row>
    <row r="104" spans="1:13" ht="18.75" customHeight="1" x14ac:dyDescent="0.15">
      <c r="A104" s="29"/>
    </row>
    <row r="105" spans="1:13" ht="18.75" customHeight="1" x14ac:dyDescent="0.15">
      <c r="A105" s="29" t="s">
        <v>343</v>
      </c>
    </row>
    <row r="106" spans="1:13" ht="18.75" customHeight="1" x14ac:dyDescent="0.15">
      <c r="A106" s="29" t="s">
        <v>344</v>
      </c>
    </row>
    <row r="107" spans="1:13" ht="18.75" customHeight="1" x14ac:dyDescent="0.15">
      <c r="A107" s="29" t="s">
        <v>345</v>
      </c>
    </row>
    <row r="108" spans="1:13" ht="18.75" customHeight="1" x14ac:dyDescent="0.15">
      <c r="A108" s="29" t="s">
        <v>346</v>
      </c>
    </row>
    <row r="109" spans="1:13" ht="18.75" customHeight="1" x14ac:dyDescent="0.15">
      <c r="A109" s="29" t="s">
        <v>347</v>
      </c>
      <c r="B109" t="s">
        <v>399</v>
      </c>
    </row>
    <row r="110" spans="1:13" ht="18.75" customHeight="1" x14ac:dyDescent="0.15">
      <c r="A110" s="29"/>
    </row>
    <row r="111" spans="1:13" ht="18.75" customHeight="1" x14ac:dyDescent="0.15">
      <c r="A111" s="29" t="s">
        <v>351</v>
      </c>
    </row>
    <row r="112" spans="1:13" ht="18.75" customHeight="1" x14ac:dyDescent="0.15">
      <c r="A112" s="29" t="s">
        <v>353</v>
      </c>
    </row>
    <row r="113" spans="1:13" ht="18.75" customHeight="1" x14ac:dyDescent="0.15">
      <c r="A113" s="29" t="s">
        <v>354</v>
      </c>
    </row>
    <row r="114" spans="1:13" ht="18.75" customHeight="1" x14ac:dyDescent="0.15">
      <c r="A114" s="29" t="s">
        <v>355</v>
      </c>
    </row>
    <row r="115" spans="1:13" ht="18.75" customHeight="1" x14ac:dyDescent="0.15">
      <c r="A115" s="29" t="s">
        <v>356</v>
      </c>
    </row>
    <row r="116" spans="1:13" ht="18.75" customHeight="1" x14ac:dyDescent="0.15">
      <c r="A116" s="29"/>
    </row>
    <row r="117" spans="1:13" ht="18.75" customHeight="1" x14ac:dyDescent="0.15">
      <c r="A117" s="29" t="s">
        <v>376</v>
      </c>
    </row>
    <row r="118" spans="1:13" ht="18.75" customHeight="1" x14ac:dyDescent="0.15">
      <c r="A118" s="29" t="s">
        <v>377</v>
      </c>
    </row>
    <row r="119" spans="1:13" ht="18.75" customHeight="1" x14ac:dyDescent="0.15">
      <c r="A119" s="29" t="s">
        <v>379</v>
      </c>
    </row>
    <row r="120" spans="1:13" ht="18.75" customHeight="1" x14ac:dyDescent="0.15">
      <c r="A120" s="29"/>
    </row>
    <row r="121" spans="1:13" ht="18.75" customHeight="1" x14ac:dyDescent="0.15">
      <c r="A121" s="29" t="s">
        <v>380</v>
      </c>
    </row>
    <row r="122" spans="1:13" ht="18.75" customHeight="1" x14ac:dyDescent="0.15">
      <c r="A122" s="29" t="s">
        <v>387</v>
      </c>
    </row>
    <row r="123" spans="1:13" ht="18.75" customHeight="1" thickBot="1" x14ac:dyDescent="0.2">
      <c r="A123" s="29"/>
    </row>
    <row r="124" spans="1:13" ht="18.75" customHeight="1" x14ac:dyDescent="0.15">
      <c r="A124" s="29"/>
      <c r="B124" s="378" t="s">
        <v>8</v>
      </c>
      <c r="C124" s="379"/>
      <c r="D124" s="380"/>
      <c r="E124" s="378" t="s">
        <v>9</v>
      </c>
      <c r="F124" s="379"/>
      <c r="G124" s="380"/>
      <c r="H124" s="378" t="s">
        <v>10</v>
      </c>
      <c r="I124" s="379"/>
      <c r="J124" s="380"/>
      <c r="K124" s="378" t="s">
        <v>11</v>
      </c>
      <c r="L124" s="379"/>
      <c r="M124" s="380"/>
    </row>
    <row r="125" spans="1:13" ht="18.75" customHeight="1" thickBot="1" x14ac:dyDescent="0.2">
      <c r="B125" s="366" t="s">
        <v>18</v>
      </c>
      <c r="C125" s="185" t="s">
        <v>19</v>
      </c>
      <c r="D125" s="367" t="s">
        <v>4</v>
      </c>
      <c r="E125" s="366" t="s">
        <v>18</v>
      </c>
      <c r="F125" s="185" t="s">
        <v>19</v>
      </c>
      <c r="G125" s="367" t="s">
        <v>4</v>
      </c>
      <c r="H125" s="366" t="s">
        <v>18</v>
      </c>
      <c r="I125" s="185" t="s">
        <v>19</v>
      </c>
      <c r="J125" s="367" t="s">
        <v>4</v>
      </c>
      <c r="K125" s="366" t="s">
        <v>18</v>
      </c>
      <c r="L125" s="185" t="s">
        <v>19</v>
      </c>
      <c r="M125" s="367" t="s">
        <v>4</v>
      </c>
    </row>
    <row r="126" spans="1:13" ht="18.75" customHeight="1" x14ac:dyDescent="0.15">
      <c r="A126" s="369" t="s">
        <v>320</v>
      </c>
      <c r="B126" s="50">
        <v>26</v>
      </c>
      <c r="C126" s="51">
        <v>9</v>
      </c>
      <c r="D126" s="52">
        <f>B126+C126</f>
        <v>35</v>
      </c>
      <c r="E126" s="17">
        <v>48</v>
      </c>
      <c r="F126" s="51">
        <v>26</v>
      </c>
      <c r="G126" s="52">
        <f>E126+F126</f>
        <v>74</v>
      </c>
      <c r="H126" s="17">
        <v>52</v>
      </c>
      <c r="I126" s="51">
        <v>48</v>
      </c>
      <c r="J126" s="52">
        <f>H126+I126</f>
        <v>100</v>
      </c>
      <c r="K126" s="17">
        <v>82</v>
      </c>
      <c r="L126" s="51">
        <v>58</v>
      </c>
      <c r="M126" s="52">
        <f>K126+L126</f>
        <v>140</v>
      </c>
    </row>
    <row r="127" spans="1:13" ht="18.75" customHeight="1" x14ac:dyDescent="0.15">
      <c r="A127" s="370" t="s">
        <v>321</v>
      </c>
      <c r="B127" s="50"/>
      <c r="C127" s="51"/>
      <c r="D127" s="52"/>
      <c r="E127" s="17">
        <v>27</v>
      </c>
      <c r="F127" s="51">
        <v>17</v>
      </c>
      <c r="G127" s="52">
        <f>E127+F127</f>
        <v>44</v>
      </c>
      <c r="H127" s="17">
        <v>31</v>
      </c>
      <c r="I127" s="51">
        <v>41</v>
      </c>
      <c r="J127" s="52">
        <f>H127+I127</f>
        <v>72</v>
      </c>
      <c r="K127" s="17">
        <v>58</v>
      </c>
      <c r="L127" s="51">
        <v>48</v>
      </c>
      <c r="M127" s="52">
        <f>K127+L127</f>
        <v>106</v>
      </c>
    </row>
    <row r="128" spans="1:13" ht="18.75" customHeight="1" thickBot="1" x14ac:dyDescent="0.2">
      <c r="A128" s="272" t="s">
        <v>358</v>
      </c>
      <c r="B128" s="120">
        <f>B126-B127</f>
        <v>26</v>
      </c>
      <c r="C128" s="118">
        <f t="shared" ref="C128:J128" si="8">C126-C127</f>
        <v>9</v>
      </c>
      <c r="D128" s="119">
        <f t="shared" si="8"/>
        <v>35</v>
      </c>
      <c r="E128" s="125">
        <f t="shared" si="8"/>
        <v>21</v>
      </c>
      <c r="F128" s="118">
        <f t="shared" si="8"/>
        <v>9</v>
      </c>
      <c r="G128" s="119">
        <f t="shared" si="8"/>
        <v>30</v>
      </c>
      <c r="H128" s="125">
        <f t="shared" si="8"/>
        <v>21</v>
      </c>
      <c r="I128" s="118">
        <f t="shared" si="8"/>
        <v>7</v>
      </c>
      <c r="J128" s="119">
        <f t="shared" si="8"/>
        <v>28</v>
      </c>
      <c r="K128" s="125">
        <f>K126-K127</f>
        <v>24</v>
      </c>
      <c r="L128" s="118">
        <f>L126-L127</f>
        <v>10</v>
      </c>
      <c r="M128" s="119">
        <f>M126-M127</f>
        <v>34</v>
      </c>
    </row>
    <row r="129" spans="1:13" ht="18.75" customHeight="1" thickBot="1" x14ac:dyDescent="0.2"/>
    <row r="130" spans="1:13" ht="18.75" customHeight="1" x14ac:dyDescent="0.15">
      <c r="B130" s="375" t="s">
        <v>12</v>
      </c>
      <c r="C130" s="376"/>
      <c r="D130" s="377"/>
      <c r="E130" s="375" t="s">
        <v>13</v>
      </c>
      <c r="F130" s="376"/>
      <c r="G130" s="376"/>
      <c r="H130" s="375" t="s">
        <v>14</v>
      </c>
      <c r="I130" s="376"/>
      <c r="J130" s="376"/>
      <c r="K130" s="375" t="s">
        <v>357</v>
      </c>
      <c r="L130" s="376"/>
      <c r="M130" s="377"/>
    </row>
    <row r="131" spans="1:13" ht="18.75" customHeight="1" thickBot="1" x14ac:dyDescent="0.2">
      <c r="B131" s="366" t="s">
        <v>18</v>
      </c>
      <c r="C131" s="185" t="s">
        <v>19</v>
      </c>
      <c r="D131" s="367" t="s">
        <v>4</v>
      </c>
      <c r="E131" s="366" t="s">
        <v>18</v>
      </c>
      <c r="F131" s="185" t="s">
        <v>19</v>
      </c>
      <c r="G131" s="365" t="s">
        <v>4</v>
      </c>
      <c r="H131" s="366" t="s">
        <v>18</v>
      </c>
      <c r="I131" s="185" t="s">
        <v>19</v>
      </c>
      <c r="J131" s="365" t="s">
        <v>4</v>
      </c>
      <c r="K131" s="366" t="s">
        <v>18</v>
      </c>
      <c r="L131" s="185" t="s">
        <v>19</v>
      </c>
      <c r="M131" s="367" t="s">
        <v>4</v>
      </c>
    </row>
    <row r="132" spans="1:13" ht="18.75" customHeight="1" x14ac:dyDescent="0.15">
      <c r="A132" s="369" t="s">
        <v>320</v>
      </c>
      <c r="B132" s="17">
        <v>110</v>
      </c>
      <c r="C132" s="51">
        <v>60</v>
      </c>
      <c r="D132" s="52">
        <f>B132+C132</f>
        <v>170</v>
      </c>
      <c r="E132" s="17">
        <v>110</v>
      </c>
      <c r="F132" s="51">
        <v>62</v>
      </c>
      <c r="G132" s="44">
        <f>E132+F132</f>
        <v>172</v>
      </c>
      <c r="H132" s="17">
        <v>121</v>
      </c>
      <c r="I132" s="51">
        <v>66</v>
      </c>
      <c r="J132" s="44">
        <f>H132+I132</f>
        <v>187</v>
      </c>
      <c r="K132" s="17">
        <f>B126+E126+H126+K126+B132+E132+H132</f>
        <v>549</v>
      </c>
      <c r="L132" s="51">
        <f>C126+F126+I126+L126+C132+F132+I132</f>
        <v>329</v>
      </c>
      <c r="M132" s="52">
        <f>K132+L132</f>
        <v>878</v>
      </c>
    </row>
    <row r="133" spans="1:13" ht="18.75" customHeight="1" x14ac:dyDescent="0.15">
      <c r="A133" s="370" t="s">
        <v>321</v>
      </c>
      <c r="B133" s="17">
        <v>99</v>
      </c>
      <c r="C133" s="51">
        <v>50</v>
      </c>
      <c r="D133" s="52">
        <f>B133+C133</f>
        <v>149</v>
      </c>
      <c r="E133" s="17">
        <v>97</v>
      </c>
      <c r="F133" s="51">
        <v>68</v>
      </c>
      <c r="G133" s="44">
        <f>E133+F133</f>
        <v>165</v>
      </c>
      <c r="H133" s="17">
        <v>122</v>
      </c>
      <c r="I133" s="51">
        <v>66</v>
      </c>
      <c r="J133" s="44">
        <f>H133+I133</f>
        <v>188</v>
      </c>
      <c r="K133" s="17">
        <f>B127+E127+H127+K127+B133+E133+H133</f>
        <v>434</v>
      </c>
      <c r="L133" s="51">
        <f>C127+F127+I127+L127+C133+F133+I133</f>
        <v>290</v>
      </c>
      <c r="M133" s="52">
        <f>K133+L133</f>
        <v>724</v>
      </c>
    </row>
    <row r="134" spans="1:13" ht="18.75" customHeight="1" thickBot="1" x14ac:dyDescent="0.2">
      <c r="A134" s="272" t="s">
        <v>358</v>
      </c>
      <c r="B134" s="125">
        <f t="shared" ref="B134:J134" si="9">B132-B133</f>
        <v>11</v>
      </c>
      <c r="C134" s="118">
        <f t="shared" si="9"/>
        <v>10</v>
      </c>
      <c r="D134" s="119">
        <f t="shared" si="9"/>
        <v>21</v>
      </c>
      <c r="E134" s="125">
        <f t="shared" si="9"/>
        <v>13</v>
      </c>
      <c r="F134" s="118">
        <f t="shared" si="9"/>
        <v>-6</v>
      </c>
      <c r="G134" s="123">
        <f t="shared" si="9"/>
        <v>7</v>
      </c>
      <c r="H134" s="125">
        <f t="shared" si="9"/>
        <v>-1</v>
      </c>
      <c r="I134" s="118">
        <f t="shared" si="9"/>
        <v>0</v>
      </c>
      <c r="J134" s="123">
        <f t="shared" si="9"/>
        <v>-1</v>
      </c>
      <c r="K134" s="88">
        <f t="shared" ref="K134" si="10">K132-K133</f>
        <v>115</v>
      </c>
      <c r="L134" s="123">
        <f t="shared" ref="L134" si="11">L132-L133</f>
        <v>39</v>
      </c>
      <c r="M134" s="119">
        <f t="shared" ref="M134" si="12">M132-M133</f>
        <v>154</v>
      </c>
    </row>
    <row r="135" spans="1:13" ht="18.75" customHeight="1" x14ac:dyDescent="0.15">
      <c r="A135" s="29"/>
    </row>
    <row r="136" spans="1:13" ht="18.75" customHeight="1" x14ac:dyDescent="0.15">
      <c r="A136" s="29" t="s">
        <v>381</v>
      </c>
    </row>
    <row r="137" spans="1:13" ht="18.75" customHeight="1" x14ac:dyDescent="0.15">
      <c r="A137" s="29"/>
    </row>
    <row r="138" spans="1:13" ht="18.75" customHeight="1" x14ac:dyDescent="0.15">
      <c r="A138" s="29" t="s">
        <v>385</v>
      </c>
    </row>
    <row r="139" spans="1:13" ht="18.75" customHeight="1" x14ac:dyDescent="0.15">
      <c r="A139" s="29" t="s">
        <v>386</v>
      </c>
    </row>
    <row r="140" spans="1:13" ht="18.75" customHeight="1" thickBot="1" x14ac:dyDescent="0.2">
      <c r="A140" s="29"/>
    </row>
    <row r="141" spans="1:13" ht="18.75" customHeight="1" x14ac:dyDescent="0.15">
      <c r="B141" s="375" t="s">
        <v>382</v>
      </c>
      <c r="C141" s="376"/>
      <c r="D141" s="377"/>
      <c r="E141" s="375" t="s">
        <v>383</v>
      </c>
      <c r="F141" s="376"/>
      <c r="G141" s="376"/>
      <c r="H141" s="375" t="s">
        <v>384</v>
      </c>
      <c r="I141" s="376"/>
      <c r="J141" s="376"/>
      <c r="K141" s="375" t="s">
        <v>357</v>
      </c>
      <c r="L141" s="376"/>
      <c r="M141" s="377"/>
    </row>
    <row r="142" spans="1:13" ht="18.75" customHeight="1" thickBot="1" x14ac:dyDescent="0.2">
      <c r="B142" s="366" t="s">
        <v>18</v>
      </c>
      <c r="C142" s="185" t="s">
        <v>19</v>
      </c>
      <c r="D142" s="367" t="s">
        <v>4</v>
      </c>
      <c r="E142" s="366" t="s">
        <v>18</v>
      </c>
      <c r="F142" s="185" t="s">
        <v>19</v>
      </c>
      <c r="G142" s="365" t="s">
        <v>4</v>
      </c>
      <c r="H142" s="366" t="s">
        <v>18</v>
      </c>
      <c r="I142" s="185" t="s">
        <v>19</v>
      </c>
      <c r="J142" s="365" t="s">
        <v>4</v>
      </c>
      <c r="K142" s="366" t="s">
        <v>18</v>
      </c>
      <c r="L142" s="185" t="s">
        <v>19</v>
      </c>
      <c r="M142" s="367" t="s">
        <v>4</v>
      </c>
    </row>
    <row r="143" spans="1:13" ht="18.75" customHeight="1" x14ac:dyDescent="0.15">
      <c r="A143" s="369" t="s">
        <v>320</v>
      </c>
      <c r="B143" s="17">
        <v>169</v>
      </c>
      <c r="C143" s="51">
        <v>72</v>
      </c>
      <c r="D143" s="52">
        <f>B143+C143</f>
        <v>241</v>
      </c>
      <c r="E143" s="17">
        <v>164</v>
      </c>
      <c r="F143" s="51">
        <v>92</v>
      </c>
      <c r="G143" s="44">
        <f>E143+F143</f>
        <v>256</v>
      </c>
      <c r="H143" s="17">
        <v>149</v>
      </c>
      <c r="I143" s="51">
        <v>86</v>
      </c>
      <c r="J143" s="44">
        <f>H143+I143</f>
        <v>235</v>
      </c>
      <c r="K143" s="1">
        <f>B143+E143+H143</f>
        <v>482</v>
      </c>
      <c r="L143" s="51">
        <f>C143+F143+I143</f>
        <v>250</v>
      </c>
      <c r="M143" s="52">
        <f>K143+L143</f>
        <v>732</v>
      </c>
    </row>
    <row r="144" spans="1:13" ht="18.75" customHeight="1" x14ac:dyDescent="0.15">
      <c r="A144" s="370" t="s">
        <v>321</v>
      </c>
      <c r="B144" s="17">
        <v>125</v>
      </c>
      <c r="C144" s="51">
        <v>60</v>
      </c>
      <c r="D144" s="52">
        <f>B144+C144</f>
        <v>185</v>
      </c>
      <c r="E144" s="17">
        <v>173</v>
      </c>
      <c r="F144" s="51">
        <v>91</v>
      </c>
      <c r="G144" s="44">
        <f>E144+F144</f>
        <v>264</v>
      </c>
      <c r="H144" s="17">
        <v>161</v>
      </c>
      <c r="I144" s="51">
        <v>118</v>
      </c>
      <c r="J144" s="44">
        <f>H144+I144</f>
        <v>279</v>
      </c>
      <c r="K144" s="17">
        <f>B136+E136+H136+K136+B144+E144+H144</f>
        <v>459</v>
      </c>
      <c r="L144" s="51">
        <f>C136+F136+I136+L136+C144+F144+I144</f>
        <v>269</v>
      </c>
      <c r="M144" s="52">
        <f>K144+L144</f>
        <v>728</v>
      </c>
    </row>
    <row r="145" spans="1:14" ht="18.75" customHeight="1" thickBot="1" x14ac:dyDescent="0.2">
      <c r="A145" s="272" t="s">
        <v>358</v>
      </c>
      <c r="B145" s="125">
        <f t="shared" ref="B145:M145" si="13">B143-B144</f>
        <v>44</v>
      </c>
      <c r="C145" s="118">
        <f t="shared" si="13"/>
        <v>12</v>
      </c>
      <c r="D145" s="119">
        <f t="shared" si="13"/>
        <v>56</v>
      </c>
      <c r="E145" s="125">
        <f t="shared" si="13"/>
        <v>-9</v>
      </c>
      <c r="F145" s="118">
        <f t="shared" si="13"/>
        <v>1</v>
      </c>
      <c r="G145" s="123">
        <f t="shared" si="13"/>
        <v>-8</v>
      </c>
      <c r="H145" s="125">
        <f t="shared" si="13"/>
        <v>-12</v>
      </c>
      <c r="I145" s="118">
        <f t="shared" si="13"/>
        <v>-32</v>
      </c>
      <c r="J145" s="123">
        <f t="shared" si="13"/>
        <v>-44</v>
      </c>
      <c r="K145" s="88">
        <f t="shared" si="13"/>
        <v>23</v>
      </c>
      <c r="L145" s="123">
        <f t="shared" si="13"/>
        <v>-19</v>
      </c>
      <c r="M145" s="119">
        <f t="shared" si="13"/>
        <v>4</v>
      </c>
    </row>
    <row r="146" spans="1:14" ht="18.75" customHeight="1" x14ac:dyDescent="0.15">
      <c r="A146" s="29"/>
    </row>
    <row r="147" spans="1:14" ht="18.75" customHeight="1" x14ac:dyDescent="0.15">
      <c r="A147" s="29" t="s">
        <v>388</v>
      </c>
    </row>
    <row r="148" spans="1:14" ht="18.75" customHeight="1" x14ac:dyDescent="0.15">
      <c r="A148" s="29"/>
    </row>
    <row r="149" spans="1:14" ht="18.75" customHeight="1" x14ac:dyDescent="0.15">
      <c r="A149" s="29" t="s">
        <v>389</v>
      </c>
    </row>
    <row r="150" spans="1:14" ht="18.75" customHeight="1" x14ac:dyDescent="0.15">
      <c r="A150" s="29" t="s">
        <v>390</v>
      </c>
    </row>
    <row r="151" spans="1:14" ht="18.75" customHeight="1" x14ac:dyDescent="0.15">
      <c r="A151" s="29" t="s">
        <v>391</v>
      </c>
    </row>
    <row r="152" spans="1:14" ht="18.75" customHeight="1" x14ac:dyDescent="0.15"/>
    <row r="153" spans="1:14" ht="18.75" customHeight="1" x14ac:dyDescent="0.15">
      <c r="A153" s="29" t="s">
        <v>392</v>
      </c>
    </row>
    <row r="154" spans="1:14" ht="18.75" customHeight="1" x14ac:dyDescent="0.15"/>
    <row r="155" spans="1:14" ht="18.75" customHeight="1" x14ac:dyDescent="0.15">
      <c r="A155" s="24" t="s">
        <v>393</v>
      </c>
      <c r="B155" s="24"/>
      <c r="C155" s="24"/>
      <c r="D155" s="24"/>
      <c r="E155" s="24"/>
      <c r="F155" s="24"/>
      <c r="G155" s="24"/>
      <c r="H155" s="24"/>
      <c r="I155" s="24"/>
      <c r="J155" s="24"/>
      <c r="K155" s="24"/>
      <c r="L155" s="24"/>
      <c r="M155" s="24"/>
      <c r="N155" s="24"/>
    </row>
    <row r="156" spans="1:14" ht="18.75" customHeight="1" x14ac:dyDescent="0.15"/>
    <row r="157" spans="1:14" ht="18.75" customHeight="1" x14ac:dyDescent="0.15"/>
    <row r="158" spans="1:14" ht="18.75" customHeight="1" x14ac:dyDescent="0.15"/>
    <row r="159" spans="1:14" ht="18.75" customHeight="1" x14ac:dyDescent="0.15">
      <c r="A159" t="s">
        <v>394</v>
      </c>
    </row>
    <row r="160" spans="1:14" ht="18.75" customHeight="1" x14ac:dyDescent="0.15"/>
    <row r="161" spans="2:2" ht="18.75" customHeight="1" x14ac:dyDescent="0.15">
      <c r="B161" t="s">
        <v>396</v>
      </c>
    </row>
    <row r="162" spans="2:2" ht="18.75" customHeight="1" x14ac:dyDescent="0.15">
      <c r="B162" t="s">
        <v>395</v>
      </c>
    </row>
    <row r="163" spans="2:2" ht="18.75" customHeight="1" x14ac:dyDescent="0.15"/>
    <row r="164" spans="2:2" ht="18.75" customHeight="1" x14ac:dyDescent="0.15"/>
    <row r="165" spans="2:2" ht="18.75" customHeight="1" x14ac:dyDescent="0.15"/>
    <row r="166" spans="2:2" ht="18.75" customHeight="1" x14ac:dyDescent="0.15"/>
    <row r="167" spans="2:2" ht="18.75" customHeight="1" x14ac:dyDescent="0.15"/>
    <row r="168" spans="2:2" ht="18.75" customHeight="1" x14ac:dyDescent="0.15"/>
    <row r="169" spans="2:2" ht="18.75" customHeight="1" x14ac:dyDescent="0.15"/>
    <row r="170" spans="2:2" ht="18.75" customHeight="1" x14ac:dyDescent="0.15"/>
    <row r="171" spans="2:2" ht="18.75" customHeight="1" x14ac:dyDescent="0.15"/>
    <row r="172" spans="2:2" ht="18.75" customHeight="1" x14ac:dyDescent="0.15"/>
    <row r="173" spans="2:2" ht="18.75" customHeight="1" x14ac:dyDescent="0.15"/>
    <row r="174" spans="2:2" ht="18.75" customHeight="1" x14ac:dyDescent="0.15"/>
    <row r="175" spans="2:2" ht="18.75" customHeight="1" x14ac:dyDescent="0.15"/>
    <row r="176" spans="2:2"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sheetData>
  <mergeCells count="32">
    <mergeCell ref="D86:E87"/>
    <mergeCell ref="F86:H87"/>
    <mergeCell ref="E95:G95"/>
    <mergeCell ref="A101:J101"/>
    <mergeCell ref="K95:M95"/>
    <mergeCell ref="B95:D95"/>
    <mergeCell ref="A95:A96"/>
    <mergeCell ref="A86:A88"/>
    <mergeCell ref="H95:J95"/>
    <mergeCell ref="A93:C93"/>
    <mergeCell ref="B86:C87"/>
    <mergeCell ref="K11:K12"/>
    <mergeCell ref="A11:A12"/>
    <mergeCell ref="B11:B12"/>
    <mergeCell ref="E11:E12"/>
    <mergeCell ref="G11:G12"/>
    <mergeCell ref="I11:I12"/>
    <mergeCell ref="F11:F12"/>
    <mergeCell ref="H11:H12"/>
    <mergeCell ref="J11:J12"/>
    <mergeCell ref="B124:D124"/>
    <mergeCell ref="E124:G124"/>
    <mergeCell ref="H124:J124"/>
    <mergeCell ref="K124:M124"/>
    <mergeCell ref="E130:G130"/>
    <mergeCell ref="H130:J130"/>
    <mergeCell ref="B141:D141"/>
    <mergeCell ref="E141:G141"/>
    <mergeCell ref="H141:J141"/>
    <mergeCell ref="K141:M141"/>
    <mergeCell ref="K130:M130"/>
    <mergeCell ref="B130:D130"/>
  </mergeCells>
  <phoneticPr fontId="2"/>
  <pageMargins left="0.23622047244094491" right="0.23622047244094491" top="0.74803149606299213" bottom="0.74803149606299213" header="0.31496062992125984" footer="0.31496062992125984"/>
  <pageSetup paperSize="9" scale="5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O61"/>
  <sheetViews>
    <sheetView topLeftCell="O45" workbookViewId="0">
      <selection activeCell="AH58" sqref="AH58:AN60"/>
    </sheetView>
  </sheetViews>
  <sheetFormatPr defaultRowHeight="13.5" x14ac:dyDescent="0.15"/>
  <cols>
    <col min="1" max="1" width="3.75" customWidth="1"/>
    <col min="2" max="2" width="12.5" customWidth="1"/>
    <col min="3" max="3" width="12.5" style="48" customWidth="1"/>
    <col min="4" max="4" width="6.625" customWidth="1"/>
    <col min="5" max="32" width="5.375" customWidth="1"/>
    <col min="33" max="33" width="5.375" style="143" customWidth="1"/>
  </cols>
  <sheetData>
    <row r="1" spans="1:40" ht="28.5" x14ac:dyDescent="0.15">
      <c r="A1" s="420" t="s">
        <v>309</v>
      </c>
      <c r="B1" s="420"/>
      <c r="C1" s="420"/>
      <c r="D1" s="420"/>
      <c r="E1" s="420"/>
      <c r="F1" s="420"/>
      <c r="G1" s="420"/>
      <c r="H1" s="420"/>
      <c r="I1" s="420"/>
      <c r="J1" s="420"/>
      <c r="K1" s="420"/>
      <c r="L1" s="420"/>
      <c r="M1" s="420"/>
      <c r="N1" s="420"/>
      <c r="O1" s="420"/>
      <c r="P1" s="420"/>
      <c r="Q1" s="420"/>
      <c r="R1" s="420"/>
      <c r="S1" s="420"/>
      <c r="T1" s="420"/>
      <c r="U1" s="420"/>
      <c r="V1" s="420"/>
      <c r="W1" s="420"/>
      <c r="X1" s="420"/>
      <c r="Y1" s="420"/>
      <c r="Z1" s="420"/>
      <c r="AA1" s="420"/>
      <c r="AB1" s="420"/>
      <c r="AC1" s="420"/>
      <c r="AD1" s="420"/>
      <c r="AE1" s="420"/>
      <c r="AF1" s="420"/>
      <c r="AG1" s="420"/>
    </row>
    <row r="2" spans="1:40" ht="24" x14ac:dyDescent="0.15">
      <c r="A2" s="421" t="s">
        <v>182</v>
      </c>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row>
    <row r="3" spans="1:40" ht="14.25" thickBot="1" x14ac:dyDescent="0.2"/>
    <row r="4" spans="1:40" ht="18.75" customHeight="1" x14ac:dyDescent="0.15">
      <c r="A4" s="428" t="s">
        <v>0</v>
      </c>
      <c r="B4" s="430" t="s">
        <v>1</v>
      </c>
      <c r="C4" s="235" t="s">
        <v>311</v>
      </c>
      <c r="D4" s="422" t="s">
        <v>153</v>
      </c>
      <c r="E4" s="440" t="s">
        <v>2</v>
      </c>
      <c r="F4" s="440"/>
      <c r="G4" s="440"/>
      <c r="H4" s="440"/>
      <c r="I4" s="440"/>
      <c r="J4" s="440"/>
      <c r="K4" s="440"/>
      <c r="L4" s="440"/>
      <c r="M4" s="440"/>
      <c r="N4" s="440"/>
      <c r="O4" s="440"/>
      <c r="P4" s="440"/>
      <c r="Q4" s="440"/>
      <c r="R4" s="440"/>
      <c r="S4" s="414" t="s">
        <v>3</v>
      </c>
      <c r="T4" s="415"/>
      <c r="U4" s="437" t="s">
        <v>4</v>
      </c>
      <c r="V4" s="439" t="s">
        <v>5</v>
      </c>
      <c r="W4" s="440"/>
      <c r="X4" s="440"/>
      <c r="Y4" s="440"/>
      <c r="Z4" s="440"/>
      <c r="AA4" s="441"/>
      <c r="AB4" s="414" t="s">
        <v>6</v>
      </c>
      <c r="AC4" s="415"/>
      <c r="AD4" s="426" t="s">
        <v>4</v>
      </c>
      <c r="AE4" s="414" t="s">
        <v>7</v>
      </c>
      <c r="AF4" s="415"/>
      <c r="AG4" s="448" t="s">
        <v>4</v>
      </c>
      <c r="AH4" s="391" t="s">
        <v>216</v>
      </c>
      <c r="AI4" s="392"/>
      <c r="AJ4" s="391" t="s">
        <v>217</v>
      </c>
      <c r="AK4" s="392"/>
      <c r="AL4" s="391" t="s">
        <v>218</v>
      </c>
      <c r="AM4" s="395"/>
      <c r="AN4" s="392"/>
    </row>
    <row r="5" spans="1:40" ht="18.75" customHeight="1" thickBot="1" x14ac:dyDescent="0.2">
      <c r="A5" s="429"/>
      <c r="B5" s="431"/>
      <c r="C5" s="236" t="s">
        <v>312</v>
      </c>
      <c r="D5" s="423"/>
      <c r="E5" s="450" t="s">
        <v>8</v>
      </c>
      <c r="F5" s="451"/>
      <c r="G5" s="452" t="s">
        <v>9</v>
      </c>
      <c r="H5" s="451"/>
      <c r="I5" s="452" t="s">
        <v>10</v>
      </c>
      <c r="J5" s="451"/>
      <c r="K5" s="452" t="s">
        <v>11</v>
      </c>
      <c r="L5" s="451"/>
      <c r="M5" s="452" t="s">
        <v>12</v>
      </c>
      <c r="N5" s="451"/>
      <c r="O5" s="452" t="s">
        <v>13</v>
      </c>
      <c r="P5" s="451"/>
      <c r="Q5" s="452" t="s">
        <v>14</v>
      </c>
      <c r="R5" s="450"/>
      <c r="S5" s="416"/>
      <c r="T5" s="417"/>
      <c r="U5" s="438"/>
      <c r="V5" s="410" t="s">
        <v>15</v>
      </c>
      <c r="W5" s="411"/>
      <c r="X5" s="412" t="s">
        <v>16</v>
      </c>
      <c r="Y5" s="411"/>
      <c r="Z5" s="412" t="s">
        <v>17</v>
      </c>
      <c r="AA5" s="413"/>
      <c r="AB5" s="416"/>
      <c r="AC5" s="417"/>
      <c r="AD5" s="427"/>
      <c r="AE5" s="416"/>
      <c r="AF5" s="417"/>
      <c r="AG5" s="449"/>
      <c r="AH5" s="393"/>
      <c r="AI5" s="394"/>
      <c r="AJ5" s="393"/>
      <c r="AK5" s="394"/>
      <c r="AL5" s="393"/>
      <c r="AM5" s="396"/>
      <c r="AN5" s="394"/>
    </row>
    <row r="6" spans="1:40" ht="18.75" customHeight="1" thickBot="1" x14ac:dyDescent="0.2">
      <c r="A6" s="429"/>
      <c r="B6" s="431"/>
      <c r="C6" s="255" t="s">
        <v>178</v>
      </c>
      <c r="D6" s="423"/>
      <c r="E6" s="35" t="s">
        <v>18</v>
      </c>
      <c r="F6" s="32" t="s">
        <v>19</v>
      </c>
      <c r="G6" s="32" t="s">
        <v>18</v>
      </c>
      <c r="H6" s="34" t="s">
        <v>19</v>
      </c>
      <c r="I6" s="32" t="s">
        <v>18</v>
      </c>
      <c r="J6" s="35" t="s">
        <v>19</v>
      </c>
      <c r="K6" s="32" t="s">
        <v>18</v>
      </c>
      <c r="L6" s="32" t="s">
        <v>19</v>
      </c>
      <c r="M6" s="32" t="s">
        <v>18</v>
      </c>
      <c r="N6" s="32" t="s">
        <v>19</v>
      </c>
      <c r="O6" s="32" t="s">
        <v>18</v>
      </c>
      <c r="P6" s="32" t="s">
        <v>19</v>
      </c>
      <c r="Q6" s="32" t="s">
        <v>18</v>
      </c>
      <c r="R6" s="34" t="s">
        <v>19</v>
      </c>
      <c r="S6" s="33" t="s">
        <v>18</v>
      </c>
      <c r="T6" s="36" t="s">
        <v>19</v>
      </c>
      <c r="U6" s="438"/>
      <c r="V6" s="33" t="s">
        <v>18</v>
      </c>
      <c r="W6" s="32" t="s">
        <v>19</v>
      </c>
      <c r="X6" s="32" t="s">
        <v>18</v>
      </c>
      <c r="Y6" s="32" t="s">
        <v>19</v>
      </c>
      <c r="Z6" s="32" t="s">
        <v>18</v>
      </c>
      <c r="AA6" s="36" t="s">
        <v>19</v>
      </c>
      <c r="AB6" s="33" t="s">
        <v>18</v>
      </c>
      <c r="AC6" s="36" t="s">
        <v>19</v>
      </c>
      <c r="AD6" s="427"/>
      <c r="AE6" s="33" t="s">
        <v>18</v>
      </c>
      <c r="AF6" s="36" t="s">
        <v>19</v>
      </c>
      <c r="AG6" s="449"/>
      <c r="AH6" s="132" t="s">
        <v>221</v>
      </c>
      <c r="AI6" s="134" t="s">
        <v>222</v>
      </c>
      <c r="AJ6" s="132" t="s">
        <v>221</v>
      </c>
      <c r="AK6" s="134" t="s">
        <v>222</v>
      </c>
      <c r="AL6" s="132" t="s">
        <v>221</v>
      </c>
      <c r="AM6" s="298" t="s">
        <v>222</v>
      </c>
      <c r="AN6" s="47" t="s">
        <v>223</v>
      </c>
    </row>
    <row r="7" spans="1:40" ht="18.75" customHeight="1" x14ac:dyDescent="0.15">
      <c r="A7" s="397">
        <v>1</v>
      </c>
      <c r="B7" s="432" t="s">
        <v>139</v>
      </c>
      <c r="C7" s="256" t="s">
        <v>311</v>
      </c>
      <c r="D7" s="167">
        <v>20</v>
      </c>
      <c r="E7" s="111">
        <v>9</v>
      </c>
      <c r="F7" s="106">
        <v>4</v>
      </c>
      <c r="G7" s="106">
        <v>5</v>
      </c>
      <c r="H7" s="106">
        <v>4</v>
      </c>
      <c r="I7" s="106">
        <v>9</v>
      </c>
      <c r="J7" s="106">
        <v>6</v>
      </c>
      <c r="K7" s="106">
        <v>22</v>
      </c>
      <c r="L7" s="106">
        <v>7</v>
      </c>
      <c r="M7" s="106">
        <v>24</v>
      </c>
      <c r="N7" s="106">
        <v>10</v>
      </c>
      <c r="O7" s="106">
        <v>24</v>
      </c>
      <c r="P7" s="106">
        <v>11</v>
      </c>
      <c r="Q7" s="106">
        <v>18</v>
      </c>
      <c r="R7" s="109">
        <v>15</v>
      </c>
      <c r="S7" s="105">
        <v>111</v>
      </c>
      <c r="T7" s="107">
        <v>57</v>
      </c>
      <c r="U7" s="108">
        <v>168</v>
      </c>
      <c r="V7" s="105">
        <v>24</v>
      </c>
      <c r="W7" s="106">
        <v>7</v>
      </c>
      <c r="X7" s="106">
        <v>24</v>
      </c>
      <c r="Y7" s="106">
        <v>8</v>
      </c>
      <c r="Z7" s="106">
        <v>20</v>
      </c>
      <c r="AA7" s="107">
        <v>12</v>
      </c>
      <c r="AB7" s="105">
        <v>68</v>
      </c>
      <c r="AC7" s="107">
        <v>27</v>
      </c>
      <c r="AD7" s="110">
        <v>95</v>
      </c>
      <c r="AE7" s="105">
        <v>179</v>
      </c>
      <c r="AF7" s="107">
        <v>84</v>
      </c>
      <c r="AG7" s="327">
        <v>263</v>
      </c>
      <c r="AH7" s="105">
        <v>50</v>
      </c>
      <c r="AI7" s="107">
        <v>15</v>
      </c>
      <c r="AJ7" s="105">
        <v>26</v>
      </c>
      <c r="AK7" s="107">
        <v>37</v>
      </c>
      <c r="AL7" s="105">
        <v>24</v>
      </c>
      <c r="AM7" s="109">
        <v>-22</v>
      </c>
      <c r="AN7" s="108">
        <v>2</v>
      </c>
    </row>
    <row r="8" spans="1:40" ht="18.75" customHeight="1" x14ac:dyDescent="0.15">
      <c r="A8" s="418"/>
      <c r="B8" s="433"/>
      <c r="C8" s="257" t="s">
        <v>312</v>
      </c>
      <c r="D8" s="116">
        <v>20</v>
      </c>
      <c r="E8" s="50">
        <v>3</v>
      </c>
      <c r="F8" s="51">
        <v>5</v>
      </c>
      <c r="G8" s="51">
        <v>5</v>
      </c>
      <c r="H8" s="51">
        <v>6</v>
      </c>
      <c r="I8" s="51">
        <v>13</v>
      </c>
      <c r="J8" s="51">
        <v>6</v>
      </c>
      <c r="K8" s="51">
        <v>19</v>
      </c>
      <c r="L8" s="51">
        <v>8</v>
      </c>
      <c r="M8" s="51">
        <v>23</v>
      </c>
      <c r="N8" s="51">
        <v>10</v>
      </c>
      <c r="O8" s="51">
        <v>20</v>
      </c>
      <c r="P8" s="51">
        <v>15</v>
      </c>
      <c r="Q8" s="51">
        <v>25</v>
      </c>
      <c r="R8" s="44">
        <v>8</v>
      </c>
      <c r="S8" s="17">
        <v>108</v>
      </c>
      <c r="T8" s="52">
        <v>58</v>
      </c>
      <c r="U8" s="2">
        <v>166</v>
      </c>
      <c r="V8" s="17">
        <v>26</v>
      </c>
      <c r="W8" s="51">
        <v>9</v>
      </c>
      <c r="X8" s="51">
        <v>24</v>
      </c>
      <c r="Y8" s="51">
        <v>14</v>
      </c>
      <c r="Z8" s="51">
        <v>17</v>
      </c>
      <c r="AA8" s="52">
        <v>12</v>
      </c>
      <c r="AB8" s="17">
        <v>67</v>
      </c>
      <c r="AC8" s="52">
        <v>35</v>
      </c>
      <c r="AD8" s="53">
        <v>102</v>
      </c>
      <c r="AE8" s="17">
        <v>175</v>
      </c>
      <c r="AF8" s="52">
        <v>93</v>
      </c>
      <c r="AG8" s="149">
        <v>268</v>
      </c>
      <c r="AH8" s="17">
        <v>38</v>
      </c>
      <c r="AI8" s="52">
        <v>20</v>
      </c>
      <c r="AJ8" s="17">
        <v>16</v>
      </c>
      <c r="AK8" s="52">
        <v>30</v>
      </c>
      <c r="AL8" s="17">
        <v>22</v>
      </c>
      <c r="AM8" s="44">
        <v>-10</v>
      </c>
      <c r="AN8" s="2">
        <v>12</v>
      </c>
    </row>
    <row r="9" spans="1:40" ht="18.75" customHeight="1" thickBot="1" x14ac:dyDescent="0.2">
      <c r="A9" s="419"/>
      <c r="B9" s="434"/>
      <c r="C9" s="233" t="s">
        <v>178</v>
      </c>
      <c r="D9" s="168">
        <f>D7-D8</f>
        <v>0</v>
      </c>
      <c r="E9" s="252">
        <v>6</v>
      </c>
      <c r="F9" s="242">
        <v>-1</v>
      </c>
      <c r="G9" s="242">
        <v>0</v>
      </c>
      <c r="H9" s="242">
        <v>-2</v>
      </c>
      <c r="I9" s="242">
        <v>-4</v>
      </c>
      <c r="J9" s="242">
        <v>0</v>
      </c>
      <c r="K9" s="242">
        <v>3</v>
      </c>
      <c r="L9" s="242">
        <v>-1</v>
      </c>
      <c r="M9" s="242">
        <v>1</v>
      </c>
      <c r="N9" s="242">
        <v>0</v>
      </c>
      <c r="O9" s="242">
        <v>4</v>
      </c>
      <c r="P9" s="242">
        <v>-4</v>
      </c>
      <c r="Q9" s="242">
        <v>-7</v>
      </c>
      <c r="R9" s="260">
        <v>7</v>
      </c>
      <c r="S9" s="267">
        <v>3</v>
      </c>
      <c r="T9" s="243">
        <v>-1</v>
      </c>
      <c r="U9" s="168">
        <v>2</v>
      </c>
      <c r="V9" s="267">
        <v>-2</v>
      </c>
      <c r="W9" s="242">
        <v>-2</v>
      </c>
      <c r="X9" s="242">
        <v>0</v>
      </c>
      <c r="Y9" s="242">
        <v>-6</v>
      </c>
      <c r="Z9" s="242">
        <v>3</v>
      </c>
      <c r="AA9" s="243">
        <v>0</v>
      </c>
      <c r="AB9" s="267">
        <v>1</v>
      </c>
      <c r="AC9" s="243">
        <v>-8</v>
      </c>
      <c r="AD9" s="274">
        <v>-7</v>
      </c>
      <c r="AE9" s="267">
        <v>4</v>
      </c>
      <c r="AF9" s="243">
        <v>-9</v>
      </c>
      <c r="AG9" s="310">
        <v>-5</v>
      </c>
      <c r="AH9" s="125">
        <v>12</v>
      </c>
      <c r="AI9" s="119">
        <v>-5</v>
      </c>
      <c r="AJ9" s="125">
        <v>10</v>
      </c>
      <c r="AK9" s="119">
        <v>7</v>
      </c>
      <c r="AL9" s="125">
        <v>2</v>
      </c>
      <c r="AM9" s="123">
        <v>-12</v>
      </c>
      <c r="AN9" s="11">
        <v>-10</v>
      </c>
    </row>
    <row r="10" spans="1:40" ht="18.75" customHeight="1" x14ac:dyDescent="0.15">
      <c r="A10" s="424">
        <v>2</v>
      </c>
      <c r="B10" s="435" t="s">
        <v>230</v>
      </c>
      <c r="C10" s="258" t="s">
        <v>311</v>
      </c>
      <c r="D10" s="152">
        <v>7</v>
      </c>
      <c r="E10" s="81">
        <v>0</v>
      </c>
      <c r="F10" s="79">
        <v>0</v>
      </c>
      <c r="G10" s="79">
        <v>4</v>
      </c>
      <c r="H10" s="79">
        <v>2</v>
      </c>
      <c r="I10" s="79">
        <v>3</v>
      </c>
      <c r="J10" s="79">
        <v>5</v>
      </c>
      <c r="K10" s="79">
        <v>4</v>
      </c>
      <c r="L10" s="79">
        <v>6</v>
      </c>
      <c r="M10" s="79">
        <v>9</v>
      </c>
      <c r="N10" s="79">
        <v>5</v>
      </c>
      <c r="O10" s="79">
        <v>9</v>
      </c>
      <c r="P10" s="79">
        <v>6</v>
      </c>
      <c r="Q10" s="79">
        <v>15</v>
      </c>
      <c r="R10" s="70">
        <v>8</v>
      </c>
      <c r="S10" s="19">
        <v>44</v>
      </c>
      <c r="T10" s="80">
        <v>32</v>
      </c>
      <c r="U10" s="85">
        <v>76</v>
      </c>
      <c r="V10" s="19">
        <v>11</v>
      </c>
      <c r="W10" s="79">
        <v>5</v>
      </c>
      <c r="X10" s="79">
        <v>19</v>
      </c>
      <c r="Y10" s="79">
        <v>8</v>
      </c>
      <c r="Z10" s="79">
        <v>15</v>
      </c>
      <c r="AA10" s="80">
        <v>7</v>
      </c>
      <c r="AB10" s="19">
        <v>45</v>
      </c>
      <c r="AC10" s="80">
        <v>20</v>
      </c>
      <c r="AD10" s="82">
        <v>65</v>
      </c>
      <c r="AE10" s="19">
        <v>89</v>
      </c>
      <c r="AF10" s="80">
        <v>52</v>
      </c>
      <c r="AG10" s="151">
        <v>141</v>
      </c>
      <c r="AH10" s="19">
        <v>26</v>
      </c>
      <c r="AI10" s="80">
        <v>11</v>
      </c>
      <c r="AJ10" s="19">
        <v>14</v>
      </c>
      <c r="AK10" s="80">
        <v>30</v>
      </c>
      <c r="AL10" s="19">
        <v>12</v>
      </c>
      <c r="AM10" s="70">
        <v>-19</v>
      </c>
      <c r="AN10" s="85">
        <v>-7</v>
      </c>
    </row>
    <row r="11" spans="1:40" ht="18.75" customHeight="1" x14ac:dyDescent="0.15">
      <c r="A11" s="418"/>
      <c r="B11" s="433"/>
      <c r="C11" s="257" t="s">
        <v>312</v>
      </c>
      <c r="D11" s="116">
        <v>7</v>
      </c>
      <c r="E11" s="50">
        <v>1</v>
      </c>
      <c r="F11" s="51">
        <v>2</v>
      </c>
      <c r="G11" s="51">
        <v>1</v>
      </c>
      <c r="H11" s="51">
        <v>4</v>
      </c>
      <c r="I11" s="51">
        <v>2</v>
      </c>
      <c r="J11" s="51">
        <v>2</v>
      </c>
      <c r="K11" s="51">
        <v>9</v>
      </c>
      <c r="L11" s="51">
        <v>4</v>
      </c>
      <c r="M11" s="51">
        <v>5</v>
      </c>
      <c r="N11" s="51">
        <v>5</v>
      </c>
      <c r="O11" s="51">
        <v>13</v>
      </c>
      <c r="P11" s="51">
        <v>9</v>
      </c>
      <c r="Q11" s="51">
        <v>8</v>
      </c>
      <c r="R11" s="44">
        <v>2</v>
      </c>
      <c r="S11" s="17">
        <v>39</v>
      </c>
      <c r="T11" s="52">
        <v>28</v>
      </c>
      <c r="U11" s="2">
        <v>67</v>
      </c>
      <c r="V11" s="17">
        <v>22</v>
      </c>
      <c r="W11" s="51">
        <v>7</v>
      </c>
      <c r="X11" s="51">
        <v>18</v>
      </c>
      <c r="Y11" s="51">
        <v>10</v>
      </c>
      <c r="Z11" s="51">
        <v>14</v>
      </c>
      <c r="AA11" s="52">
        <v>12</v>
      </c>
      <c r="AB11" s="17">
        <v>54</v>
      </c>
      <c r="AC11" s="52">
        <v>29</v>
      </c>
      <c r="AD11" s="53">
        <v>83</v>
      </c>
      <c r="AE11" s="17">
        <v>93</v>
      </c>
      <c r="AF11" s="52">
        <v>57</v>
      </c>
      <c r="AG11" s="149">
        <v>150</v>
      </c>
      <c r="AH11" s="17">
        <v>20</v>
      </c>
      <c r="AI11" s="52">
        <v>20</v>
      </c>
      <c r="AJ11" s="17">
        <v>13</v>
      </c>
      <c r="AK11" s="52">
        <v>20</v>
      </c>
      <c r="AL11" s="17">
        <v>7</v>
      </c>
      <c r="AM11" s="44">
        <v>0</v>
      </c>
      <c r="AN11" s="2">
        <v>7</v>
      </c>
    </row>
    <row r="12" spans="1:40" ht="18.75" customHeight="1" thickBot="1" x14ac:dyDescent="0.2">
      <c r="A12" s="425"/>
      <c r="B12" s="436"/>
      <c r="C12" s="234" t="s">
        <v>178</v>
      </c>
      <c r="D12" s="170">
        <f>D10-D11</f>
        <v>0</v>
      </c>
      <c r="E12" s="253">
        <v>-1</v>
      </c>
      <c r="F12" s="244">
        <v>-2</v>
      </c>
      <c r="G12" s="244">
        <v>3</v>
      </c>
      <c r="H12" s="244">
        <v>-2</v>
      </c>
      <c r="I12" s="244">
        <v>1</v>
      </c>
      <c r="J12" s="244">
        <v>3</v>
      </c>
      <c r="K12" s="244">
        <v>-5</v>
      </c>
      <c r="L12" s="244">
        <v>2</v>
      </c>
      <c r="M12" s="244">
        <v>4</v>
      </c>
      <c r="N12" s="244">
        <v>0</v>
      </c>
      <c r="O12" s="244">
        <v>-4</v>
      </c>
      <c r="P12" s="244">
        <v>-3</v>
      </c>
      <c r="Q12" s="244">
        <v>7</v>
      </c>
      <c r="R12" s="261">
        <v>6</v>
      </c>
      <c r="S12" s="268">
        <v>5</v>
      </c>
      <c r="T12" s="245">
        <v>4</v>
      </c>
      <c r="U12" s="170">
        <v>9</v>
      </c>
      <c r="V12" s="268">
        <v>-11</v>
      </c>
      <c r="W12" s="244">
        <v>-2</v>
      </c>
      <c r="X12" s="244">
        <v>1</v>
      </c>
      <c r="Y12" s="244">
        <v>-2</v>
      </c>
      <c r="Z12" s="244">
        <v>1</v>
      </c>
      <c r="AA12" s="245">
        <v>-5</v>
      </c>
      <c r="AB12" s="268">
        <v>-9</v>
      </c>
      <c r="AC12" s="245">
        <v>-9</v>
      </c>
      <c r="AD12" s="275">
        <v>-18</v>
      </c>
      <c r="AE12" s="268">
        <v>-4</v>
      </c>
      <c r="AF12" s="245">
        <v>-5</v>
      </c>
      <c r="AG12" s="311">
        <v>-9</v>
      </c>
      <c r="AH12" s="18">
        <v>6</v>
      </c>
      <c r="AI12" s="60">
        <v>-9</v>
      </c>
      <c r="AJ12" s="18">
        <v>1</v>
      </c>
      <c r="AK12" s="60">
        <v>10</v>
      </c>
      <c r="AL12" s="18">
        <v>5</v>
      </c>
      <c r="AM12" s="40">
        <v>-19</v>
      </c>
      <c r="AN12" s="15">
        <v>-14</v>
      </c>
    </row>
    <row r="13" spans="1:40" ht="18.75" customHeight="1" x14ac:dyDescent="0.15">
      <c r="A13" s="397">
        <v>3</v>
      </c>
      <c r="B13" s="432" t="s">
        <v>141</v>
      </c>
      <c r="C13" s="256" t="s">
        <v>311</v>
      </c>
      <c r="D13" s="167">
        <v>11</v>
      </c>
      <c r="E13" s="111">
        <v>6</v>
      </c>
      <c r="F13" s="106">
        <v>3</v>
      </c>
      <c r="G13" s="106">
        <v>14</v>
      </c>
      <c r="H13" s="106">
        <v>6</v>
      </c>
      <c r="I13" s="106">
        <v>6</v>
      </c>
      <c r="J13" s="106">
        <v>9</v>
      </c>
      <c r="K13" s="106">
        <v>10</v>
      </c>
      <c r="L13" s="106">
        <v>11</v>
      </c>
      <c r="M13" s="106">
        <v>15</v>
      </c>
      <c r="N13" s="106">
        <v>10</v>
      </c>
      <c r="O13" s="106">
        <v>20</v>
      </c>
      <c r="P13" s="106">
        <v>7</v>
      </c>
      <c r="Q13" s="106">
        <v>19</v>
      </c>
      <c r="R13" s="109">
        <v>7</v>
      </c>
      <c r="S13" s="105">
        <v>90</v>
      </c>
      <c r="T13" s="107">
        <v>53</v>
      </c>
      <c r="U13" s="108">
        <v>143</v>
      </c>
      <c r="V13" s="105">
        <v>22</v>
      </c>
      <c r="W13" s="106">
        <v>7</v>
      </c>
      <c r="X13" s="106">
        <v>21</v>
      </c>
      <c r="Y13" s="106">
        <v>12</v>
      </c>
      <c r="Z13" s="106">
        <v>16</v>
      </c>
      <c r="AA13" s="107">
        <v>9</v>
      </c>
      <c r="AB13" s="105">
        <v>59</v>
      </c>
      <c r="AC13" s="107">
        <v>28</v>
      </c>
      <c r="AD13" s="110">
        <v>87</v>
      </c>
      <c r="AE13" s="105">
        <v>149</v>
      </c>
      <c r="AF13" s="107">
        <v>81</v>
      </c>
      <c r="AG13" s="327">
        <v>230</v>
      </c>
      <c r="AH13" s="105">
        <v>44</v>
      </c>
      <c r="AI13" s="107">
        <v>21</v>
      </c>
      <c r="AJ13" s="105">
        <v>25</v>
      </c>
      <c r="AK13" s="107">
        <v>40</v>
      </c>
      <c r="AL13" s="105">
        <v>19</v>
      </c>
      <c r="AM13" s="109">
        <v>-19</v>
      </c>
      <c r="AN13" s="108">
        <v>0</v>
      </c>
    </row>
    <row r="14" spans="1:40" ht="18.75" customHeight="1" x14ac:dyDescent="0.15">
      <c r="A14" s="418"/>
      <c r="B14" s="433"/>
      <c r="C14" s="257" t="s">
        <v>312</v>
      </c>
      <c r="D14" s="161">
        <v>10</v>
      </c>
      <c r="E14" s="50">
        <v>9</v>
      </c>
      <c r="F14" s="51">
        <v>5</v>
      </c>
      <c r="G14" s="51">
        <v>5</v>
      </c>
      <c r="H14" s="51">
        <v>8</v>
      </c>
      <c r="I14" s="51">
        <v>8</v>
      </c>
      <c r="J14" s="51">
        <v>10</v>
      </c>
      <c r="K14" s="51">
        <v>17</v>
      </c>
      <c r="L14" s="51">
        <v>8</v>
      </c>
      <c r="M14" s="51">
        <v>18</v>
      </c>
      <c r="N14" s="51">
        <v>7</v>
      </c>
      <c r="O14" s="51">
        <v>20</v>
      </c>
      <c r="P14" s="51">
        <v>8</v>
      </c>
      <c r="Q14" s="51">
        <v>20</v>
      </c>
      <c r="R14" s="44">
        <v>9</v>
      </c>
      <c r="S14" s="17">
        <v>97</v>
      </c>
      <c r="T14" s="52">
        <v>55</v>
      </c>
      <c r="U14" s="2">
        <v>152</v>
      </c>
      <c r="V14" s="17">
        <v>17</v>
      </c>
      <c r="W14" s="51">
        <v>11</v>
      </c>
      <c r="X14" s="51">
        <v>20</v>
      </c>
      <c r="Y14" s="51">
        <v>14</v>
      </c>
      <c r="Z14" s="51">
        <v>16</v>
      </c>
      <c r="AA14" s="52">
        <v>13</v>
      </c>
      <c r="AB14" s="17">
        <v>53</v>
      </c>
      <c r="AC14" s="52">
        <v>38</v>
      </c>
      <c r="AD14" s="53">
        <v>91</v>
      </c>
      <c r="AE14" s="17">
        <v>150</v>
      </c>
      <c r="AF14" s="52">
        <v>93</v>
      </c>
      <c r="AG14" s="149">
        <v>243</v>
      </c>
      <c r="AH14" s="17">
        <v>42</v>
      </c>
      <c r="AI14" s="52">
        <v>15</v>
      </c>
      <c r="AJ14" s="17">
        <v>17</v>
      </c>
      <c r="AK14" s="52">
        <v>45</v>
      </c>
      <c r="AL14" s="17">
        <v>25</v>
      </c>
      <c r="AM14" s="44">
        <v>-30</v>
      </c>
      <c r="AN14" s="2">
        <v>-5</v>
      </c>
    </row>
    <row r="15" spans="1:40" ht="18.75" customHeight="1" thickBot="1" x14ac:dyDescent="0.2">
      <c r="A15" s="419"/>
      <c r="B15" s="434"/>
      <c r="C15" s="233" t="s">
        <v>178</v>
      </c>
      <c r="D15" s="168">
        <f>D13-D14</f>
        <v>1</v>
      </c>
      <c r="E15" s="252">
        <v>-3</v>
      </c>
      <c r="F15" s="242">
        <v>-2</v>
      </c>
      <c r="G15" s="242">
        <v>9</v>
      </c>
      <c r="H15" s="242">
        <v>-2</v>
      </c>
      <c r="I15" s="242">
        <v>-2</v>
      </c>
      <c r="J15" s="242">
        <v>-1</v>
      </c>
      <c r="K15" s="242">
        <v>-7</v>
      </c>
      <c r="L15" s="242">
        <v>3</v>
      </c>
      <c r="M15" s="242">
        <v>-3</v>
      </c>
      <c r="N15" s="242">
        <v>3</v>
      </c>
      <c r="O15" s="242">
        <v>0</v>
      </c>
      <c r="P15" s="242">
        <v>-1</v>
      </c>
      <c r="Q15" s="242">
        <v>-1</v>
      </c>
      <c r="R15" s="260">
        <v>-2</v>
      </c>
      <c r="S15" s="267">
        <v>-7</v>
      </c>
      <c r="T15" s="243">
        <v>-2</v>
      </c>
      <c r="U15" s="168">
        <v>-9</v>
      </c>
      <c r="V15" s="267">
        <v>5</v>
      </c>
      <c r="W15" s="242">
        <v>-4</v>
      </c>
      <c r="X15" s="242">
        <v>1</v>
      </c>
      <c r="Y15" s="242">
        <v>-2</v>
      </c>
      <c r="Z15" s="242">
        <v>0</v>
      </c>
      <c r="AA15" s="243">
        <v>-4</v>
      </c>
      <c r="AB15" s="267">
        <v>6</v>
      </c>
      <c r="AC15" s="243">
        <v>-10</v>
      </c>
      <c r="AD15" s="274">
        <v>-4</v>
      </c>
      <c r="AE15" s="267">
        <v>-1</v>
      </c>
      <c r="AF15" s="243">
        <v>-12</v>
      </c>
      <c r="AG15" s="310">
        <v>-13</v>
      </c>
      <c r="AH15" s="125">
        <v>2</v>
      </c>
      <c r="AI15" s="119">
        <v>6</v>
      </c>
      <c r="AJ15" s="125">
        <v>8</v>
      </c>
      <c r="AK15" s="119">
        <v>-5</v>
      </c>
      <c r="AL15" s="125">
        <v>-6</v>
      </c>
      <c r="AM15" s="123">
        <v>11</v>
      </c>
      <c r="AN15" s="11">
        <v>5</v>
      </c>
    </row>
    <row r="16" spans="1:40" ht="18.75" customHeight="1" x14ac:dyDescent="0.15">
      <c r="A16" s="424">
        <v>4</v>
      </c>
      <c r="B16" s="435" t="s">
        <v>146</v>
      </c>
      <c r="C16" s="258" t="s">
        <v>311</v>
      </c>
      <c r="D16" s="152">
        <v>3</v>
      </c>
      <c r="E16" s="81">
        <v>3</v>
      </c>
      <c r="F16" s="79">
        <v>0</v>
      </c>
      <c r="G16" s="79">
        <v>0</v>
      </c>
      <c r="H16" s="79">
        <v>1</v>
      </c>
      <c r="I16" s="79">
        <v>1</v>
      </c>
      <c r="J16" s="79">
        <v>2</v>
      </c>
      <c r="K16" s="79">
        <v>3</v>
      </c>
      <c r="L16" s="79">
        <v>0</v>
      </c>
      <c r="M16" s="79">
        <v>3</v>
      </c>
      <c r="N16" s="79">
        <v>0</v>
      </c>
      <c r="O16" s="79">
        <v>3</v>
      </c>
      <c r="P16" s="79">
        <v>2</v>
      </c>
      <c r="Q16" s="79">
        <v>2</v>
      </c>
      <c r="R16" s="70">
        <v>1</v>
      </c>
      <c r="S16" s="19">
        <v>15</v>
      </c>
      <c r="T16" s="80">
        <v>6</v>
      </c>
      <c r="U16" s="85">
        <v>21</v>
      </c>
      <c r="V16" s="19">
        <v>2</v>
      </c>
      <c r="W16" s="79">
        <v>2</v>
      </c>
      <c r="X16" s="79">
        <v>4</v>
      </c>
      <c r="Y16" s="79">
        <v>3</v>
      </c>
      <c r="Z16" s="79">
        <v>7</v>
      </c>
      <c r="AA16" s="80">
        <v>0</v>
      </c>
      <c r="AB16" s="19">
        <v>13</v>
      </c>
      <c r="AC16" s="80">
        <v>5</v>
      </c>
      <c r="AD16" s="82">
        <v>18</v>
      </c>
      <c r="AE16" s="19">
        <v>28</v>
      </c>
      <c r="AF16" s="80">
        <v>11</v>
      </c>
      <c r="AG16" s="151">
        <v>39</v>
      </c>
      <c r="AH16" s="19">
        <v>6</v>
      </c>
      <c r="AI16" s="80">
        <v>2</v>
      </c>
      <c r="AJ16" s="19">
        <v>2</v>
      </c>
      <c r="AK16" s="80">
        <v>11</v>
      </c>
      <c r="AL16" s="19">
        <v>4</v>
      </c>
      <c r="AM16" s="70">
        <v>-9</v>
      </c>
      <c r="AN16" s="85">
        <v>-5</v>
      </c>
    </row>
    <row r="17" spans="1:40" ht="18.75" customHeight="1" x14ac:dyDescent="0.15">
      <c r="A17" s="418"/>
      <c r="B17" s="433"/>
      <c r="C17" s="257" t="s">
        <v>312</v>
      </c>
      <c r="D17" s="116">
        <v>4</v>
      </c>
      <c r="E17" s="50">
        <v>0</v>
      </c>
      <c r="F17" s="51">
        <v>0</v>
      </c>
      <c r="G17" s="51">
        <v>0</v>
      </c>
      <c r="H17" s="51">
        <v>2</v>
      </c>
      <c r="I17" s="51">
        <v>1</v>
      </c>
      <c r="J17" s="51">
        <v>0</v>
      </c>
      <c r="K17" s="51">
        <v>1</v>
      </c>
      <c r="L17" s="51">
        <v>0</v>
      </c>
      <c r="M17" s="51">
        <v>3</v>
      </c>
      <c r="N17" s="51">
        <v>2</v>
      </c>
      <c r="O17" s="51">
        <v>2</v>
      </c>
      <c r="P17" s="51">
        <v>1</v>
      </c>
      <c r="Q17" s="51">
        <v>2</v>
      </c>
      <c r="R17" s="44">
        <v>2</v>
      </c>
      <c r="S17" s="17">
        <v>9</v>
      </c>
      <c r="T17" s="52">
        <v>7</v>
      </c>
      <c r="U17" s="2">
        <v>16</v>
      </c>
      <c r="V17" s="17">
        <v>4</v>
      </c>
      <c r="W17" s="51">
        <v>3</v>
      </c>
      <c r="X17" s="51">
        <v>8</v>
      </c>
      <c r="Y17" s="51">
        <v>0</v>
      </c>
      <c r="Z17" s="51">
        <v>7</v>
      </c>
      <c r="AA17" s="52">
        <v>4</v>
      </c>
      <c r="AB17" s="17">
        <v>19</v>
      </c>
      <c r="AC17" s="52">
        <v>7</v>
      </c>
      <c r="AD17" s="53">
        <v>26</v>
      </c>
      <c r="AE17" s="17">
        <v>28</v>
      </c>
      <c r="AF17" s="52">
        <v>14</v>
      </c>
      <c r="AG17" s="149">
        <v>42</v>
      </c>
      <c r="AH17" s="17">
        <v>3</v>
      </c>
      <c r="AI17" s="52">
        <v>0</v>
      </c>
      <c r="AJ17" s="17">
        <v>3</v>
      </c>
      <c r="AK17" s="52">
        <v>9</v>
      </c>
      <c r="AL17" s="17">
        <v>0</v>
      </c>
      <c r="AM17" s="44">
        <v>-9</v>
      </c>
      <c r="AN17" s="2">
        <v>-9</v>
      </c>
    </row>
    <row r="18" spans="1:40" ht="18.75" customHeight="1" thickBot="1" x14ac:dyDescent="0.2">
      <c r="A18" s="425"/>
      <c r="B18" s="436"/>
      <c r="C18" s="234" t="s">
        <v>178</v>
      </c>
      <c r="D18" s="170">
        <f>D16-D17</f>
        <v>-1</v>
      </c>
      <c r="E18" s="253">
        <v>3</v>
      </c>
      <c r="F18" s="244">
        <v>0</v>
      </c>
      <c r="G18" s="244">
        <v>0</v>
      </c>
      <c r="H18" s="244">
        <v>-1</v>
      </c>
      <c r="I18" s="244">
        <v>0</v>
      </c>
      <c r="J18" s="244">
        <v>2</v>
      </c>
      <c r="K18" s="244">
        <v>2</v>
      </c>
      <c r="L18" s="244">
        <v>0</v>
      </c>
      <c r="M18" s="244">
        <v>0</v>
      </c>
      <c r="N18" s="244">
        <v>-2</v>
      </c>
      <c r="O18" s="244">
        <v>1</v>
      </c>
      <c r="P18" s="244">
        <v>1</v>
      </c>
      <c r="Q18" s="244">
        <v>0</v>
      </c>
      <c r="R18" s="261">
        <v>-1</v>
      </c>
      <c r="S18" s="268">
        <v>6</v>
      </c>
      <c r="T18" s="245">
        <v>-1</v>
      </c>
      <c r="U18" s="170">
        <v>5</v>
      </c>
      <c r="V18" s="268">
        <v>-2</v>
      </c>
      <c r="W18" s="244">
        <v>-1</v>
      </c>
      <c r="X18" s="244">
        <v>-4</v>
      </c>
      <c r="Y18" s="244">
        <v>3</v>
      </c>
      <c r="Z18" s="244">
        <v>0</v>
      </c>
      <c r="AA18" s="245">
        <v>-4</v>
      </c>
      <c r="AB18" s="268">
        <v>-6</v>
      </c>
      <c r="AC18" s="245">
        <v>-2</v>
      </c>
      <c r="AD18" s="275">
        <v>-8</v>
      </c>
      <c r="AE18" s="268">
        <v>0</v>
      </c>
      <c r="AF18" s="245">
        <v>-3</v>
      </c>
      <c r="AG18" s="311">
        <v>-3</v>
      </c>
      <c r="AH18" s="18">
        <v>3</v>
      </c>
      <c r="AI18" s="60">
        <v>2</v>
      </c>
      <c r="AJ18" s="18">
        <v>-1</v>
      </c>
      <c r="AK18" s="60">
        <v>2</v>
      </c>
      <c r="AL18" s="18">
        <v>4</v>
      </c>
      <c r="AM18" s="40">
        <v>0</v>
      </c>
      <c r="AN18" s="15">
        <v>4</v>
      </c>
    </row>
    <row r="19" spans="1:40" ht="18.75" customHeight="1" x14ac:dyDescent="0.15">
      <c r="A19" s="397">
        <v>5</v>
      </c>
      <c r="B19" s="442" t="s">
        <v>233</v>
      </c>
      <c r="C19" s="256" t="s">
        <v>311</v>
      </c>
      <c r="D19" s="167">
        <v>4</v>
      </c>
      <c r="E19" s="111">
        <v>0</v>
      </c>
      <c r="F19" s="106">
        <v>0</v>
      </c>
      <c r="G19" s="106">
        <v>2</v>
      </c>
      <c r="H19" s="106">
        <v>0</v>
      </c>
      <c r="I19" s="106">
        <v>0</v>
      </c>
      <c r="J19" s="106">
        <v>0</v>
      </c>
      <c r="K19" s="106">
        <v>5</v>
      </c>
      <c r="L19" s="106">
        <v>1</v>
      </c>
      <c r="M19" s="106">
        <v>5</v>
      </c>
      <c r="N19" s="106">
        <v>1</v>
      </c>
      <c r="O19" s="106">
        <v>5</v>
      </c>
      <c r="P19" s="106">
        <v>2</v>
      </c>
      <c r="Q19" s="106">
        <v>5</v>
      </c>
      <c r="R19" s="109">
        <v>4</v>
      </c>
      <c r="S19" s="105">
        <v>22</v>
      </c>
      <c r="T19" s="107">
        <v>8</v>
      </c>
      <c r="U19" s="108">
        <v>30</v>
      </c>
      <c r="V19" s="105">
        <v>1</v>
      </c>
      <c r="W19" s="106">
        <v>0</v>
      </c>
      <c r="X19" s="106">
        <v>3</v>
      </c>
      <c r="Y19" s="106">
        <v>0</v>
      </c>
      <c r="Z19" s="106">
        <v>9</v>
      </c>
      <c r="AA19" s="107">
        <v>2</v>
      </c>
      <c r="AB19" s="105">
        <v>13</v>
      </c>
      <c r="AC19" s="107">
        <v>2</v>
      </c>
      <c r="AD19" s="110">
        <v>15</v>
      </c>
      <c r="AE19" s="105">
        <v>35</v>
      </c>
      <c r="AF19" s="107">
        <v>10</v>
      </c>
      <c r="AG19" s="327">
        <v>45</v>
      </c>
      <c r="AH19" s="105">
        <v>0</v>
      </c>
      <c r="AI19" s="107">
        <v>0</v>
      </c>
      <c r="AJ19" s="105">
        <v>1</v>
      </c>
      <c r="AK19" s="107">
        <v>8</v>
      </c>
      <c r="AL19" s="105">
        <v>-1</v>
      </c>
      <c r="AM19" s="109">
        <v>-8</v>
      </c>
      <c r="AN19" s="108">
        <v>-9</v>
      </c>
    </row>
    <row r="20" spans="1:40" ht="18.75" customHeight="1" x14ac:dyDescent="0.15">
      <c r="A20" s="418"/>
      <c r="B20" s="443"/>
      <c r="C20" s="257" t="s">
        <v>312</v>
      </c>
      <c r="D20" s="161">
        <v>4</v>
      </c>
      <c r="E20" s="50">
        <v>2</v>
      </c>
      <c r="F20" s="51">
        <v>0</v>
      </c>
      <c r="G20" s="51">
        <v>1</v>
      </c>
      <c r="H20" s="51">
        <v>0</v>
      </c>
      <c r="I20" s="51">
        <v>5</v>
      </c>
      <c r="J20" s="51">
        <v>1</v>
      </c>
      <c r="K20" s="51">
        <v>4</v>
      </c>
      <c r="L20" s="51">
        <v>1</v>
      </c>
      <c r="M20" s="51">
        <v>6</v>
      </c>
      <c r="N20" s="51">
        <v>2</v>
      </c>
      <c r="O20" s="51">
        <v>5</v>
      </c>
      <c r="P20" s="51">
        <v>4</v>
      </c>
      <c r="Q20" s="51">
        <v>1</v>
      </c>
      <c r="R20" s="44">
        <v>0</v>
      </c>
      <c r="S20" s="17">
        <v>24</v>
      </c>
      <c r="T20" s="52">
        <v>8</v>
      </c>
      <c r="U20" s="2">
        <v>32</v>
      </c>
      <c r="V20" s="17">
        <v>2</v>
      </c>
      <c r="W20" s="51">
        <v>0</v>
      </c>
      <c r="X20" s="51">
        <v>10</v>
      </c>
      <c r="Y20" s="51">
        <v>2</v>
      </c>
      <c r="Z20" s="51">
        <v>7</v>
      </c>
      <c r="AA20" s="52">
        <v>1</v>
      </c>
      <c r="AB20" s="17">
        <v>19</v>
      </c>
      <c r="AC20" s="52">
        <v>3</v>
      </c>
      <c r="AD20" s="53">
        <v>22</v>
      </c>
      <c r="AE20" s="17">
        <v>43</v>
      </c>
      <c r="AF20" s="52">
        <v>11</v>
      </c>
      <c r="AG20" s="149">
        <v>54</v>
      </c>
      <c r="AH20" s="17">
        <v>7</v>
      </c>
      <c r="AI20" s="52">
        <v>0</v>
      </c>
      <c r="AJ20" s="17">
        <v>4</v>
      </c>
      <c r="AK20" s="52">
        <v>4</v>
      </c>
      <c r="AL20" s="17">
        <v>2</v>
      </c>
      <c r="AM20" s="44">
        <v>-4</v>
      </c>
      <c r="AN20" s="2">
        <v>-2</v>
      </c>
    </row>
    <row r="21" spans="1:40" ht="18.75" customHeight="1" thickBot="1" x14ac:dyDescent="0.2">
      <c r="A21" s="419"/>
      <c r="B21" s="444"/>
      <c r="C21" s="233" t="s">
        <v>178</v>
      </c>
      <c r="D21" s="168">
        <f>D19-D20</f>
        <v>0</v>
      </c>
      <c r="E21" s="252">
        <v>-2</v>
      </c>
      <c r="F21" s="242">
        <v>0</v>
      </c>
      <c r="G21" s="242">
        <v>1</v>
      </c>
      <c r="H21" s="242">
        <v>0</v>
      </c>
      <c r="I21" s="242">
        <v>-5</v>
      </c>
      <c r="J21" s="242">
        <v>-1</v>
      </c>
      <c r="K21" s="242">
        <v>1</v>
      </c>
      <c r="L21" s="242">
        <v>0</v>
      </c>
      <c r="M21" s="242">
        <v>-1</v>
      </c>
      <c r="N21" s="242">
        <v>-1</v>
      </c>
      <c r="O21" s="242">
        <v>0</v>
      </c>
      <c r="P21" s="242">
        <v>-2</v>
      </c>
      <c r="Q21" s="242">
        <v>4</v>
      </c>
      <c r="R21" s="260">
        <v>4</v>
      </c>
      <c r="S21" s="267">
        <v>-2</v>
      </c>
      <c r="T21" s="243">
        <v>0</v>
      </c>
      <c r="U21" s="168">
        <v>-2</v>
      </c>
      <c r="V21" s="267">
        <v>-1</v>
      </c>
      <c r="W21" s="242">
        <v>0</v>
      </c>
      <c r="X21" s="242">
        <v>-7</v>
      </c>
      <c r="Y21" s="242">
        <v>-2</v>
      </c>
      <c r="Z21" s="242">
        <v>2</v>
      </c>
      <c r="AA21" s="243">
        <v>1</v>
      </c>
      <c r="AB21" s="267">
        <v>-6</v>
      </c>
      <c r="AC21" s="243">
        <v>-1</v>
      </c>
      <c r="AD21" s="274">
        <v>-7</v>
      </c>
      <c r="AE21" s="267">
        <v>-8</v>
      </c>
      <c r="AF21" s="243">
        <v>-1</v>
      </c>
      <c r="AG21" s="310">
        <v>-9</v>
      </c>
      <c r="AH21" s="125">
        <v>-7</v>
      </c>
      <c r="AI21" s="119">
        <v>0</v>
      </c>
      <c r="AJ21" s="125">
        <v>-3</v>
      </c>
      <c r="AK21" s="119">
        <v>4</v>
      </c>
      <c r="AL21" s="125">
        <v>-3</v>
      </c>
      <c r="AM21" s="123">
        <v>-4</v>
      </c>
      <c r="AN21" s="11">
        <v>-7</v>
      </c>
    </row>
    <row r="22" spans="1:40" ht="18.75" customHeight="1" x14ac:dyDescent="0.15">
      <c r="A22" s="424">
        <v>6</v>
      </c>
      <c r="B22" s="435" t="s">
        <v>147</v>
      </c>
      <c r="C22" s="258" t="s">
        <v>311</v>
      </c>
      <c r="D22" s="152">
        <v>3</v>
      </c>
      <c r="E22" s="81">
        <v>0</v>
      </c>
      <c r="F22" s="79">
        <v>0</v>
      </c>
      <c r="G22" s="79">
        <v>3</v>
      </c>
      <c r="H22" s="79">
        <v>0</v>
      </c>
      <c r="I22" s="79">
        <v>2</v>
      </c>
      <c r="J22" s="79">
        <v>0</v>
      </c>
      <c r="K22" s="79">
        <v>1</v>
      </c>
      <c r="L22" s="79">
        <v>3</v>
      </c>
      <c r="M22" s="79">
        <v>3</v>
      </c>
      <c r="N22" s="79">
        <v>5</v>
      </c>
      <c r="O22" s="79">
        <v>3</v>
      </c>
      <c r="P22" s="79">
        <v>1</v>
      </c>
      <c r="Q22" s="79">
        <v>8</v>
      </c>
      <c r="R22" s="70">
        <v>0</v>
      </c>
      <c r="S22" s="19">
        <v>20</v>
      </c>
      <c r="T22" s="80">
        <v>9</v>
      </c>
      <c r="U22" s="85">
        <v>29</v>
      </c>
      <c r="V22" s="19">
        <v>2</v>
      </c>
      <c r="W22" s="79">
        <v>0</v>
      </c>
      <c r="X22" s="79">
        <v>3</v>
      </c>
      <c r="Y22" s="79">
        <v>3</v>
      </c>
      <c r="Z22" s="79">
        <v>4</v>
      </c>
      <c r="AA22" s="80">
        <v>6</v>
      </c>
      <c r="AB22" s="19">
        <v>9</v>
      </c>
      <c r="AC22" s="80">
        <v>9</v>
      </c>
      <c r="AD22" s="82">
        <v>18</v>
      </c>
      <c r="AE22" s="19">
        <v>29</v>
      </c>
      <c r="AF22" s="80">
        <v>18</v>
      </c>
      <c r="AG22" s="151">
        <v>47</v>
      </c>
      <c r="AH22" s="19">
        <v>3</v>
      </c>
      <c r="AI22" s="80">
        <v>1</v>
      </c>
      <c r="AJ22" s="19">
        <v>0</v>
      </c>
      <c r="AK22" s="80">
        <v>6</v>
      </c>
      <c r="AL22" s="19">
        <v>3</v>
      </c>
      <c r="AM22" s="70">
        <v>-5</v>
      </c>
      <c r="AN22" s="85">
        <v>-2</v>
      </c>
    </row>
    <row r="23" spans="1:40" ht="18.75" customHeight="1" x14ac:dyDescent="0.15">
      <c r="A23" s="418"/>
      <c r="B23" s="433"/>
      <c r="C23" s="257" t="s">
        <v>312</v>
      </c>
      <c r="D23" s="169">
        <v>4</v>
      </c>
      <c r="E23" s="121">
        <v>3</v>
      </c>
      <c r="F23" s="113">
        <v>0</v>
      </c>
      <c r="G23" s="113">
        <v>1</v>
      </c>
      <c r="H23" s="113">
        <v>0</v>
      </c>
      <c r="I23" s="113">
        <v>1</v>
      </c>
      <c r="J23" s="113">
        <v>3</v>
      </c>
      <c r="K23" s="113">
        <v>3</v>
      </c>
      <c r="L23" s="113">
        <v>3</v>
      </c>
      <c r="M23" s="113">
        <v>4</v>
      </c>
      <c r="N23" s="113">
        <v>1</v>
      </c>
      <c r="O23" s="113">
        <v>9</v>
      </c>
      <c r="P23" s="113">
        <v>0</v>
      </c>
      <c r="Q23" s="113">
        <v>5</v>
      </c>
      <c r="R23" s="124">
        <v>1</v>
      </c>
      <c r="S23" s="112">
        <v>26</v>
      </c>
      <c r="T23" s="114">
        <v>8</v>
      </c>
      <c r="U23" s="92">
        <v>34</v>
      </c>
      <c r="V23" s="112">
        <v>3</v>
      </c>
      <c r="W23" s="113">
        <v>3</v>
      </c>
      <c r="X23" s="113">
        <v>4</v>
      </c>
      <c r="Y23" s="113">
        <v>8</v>
      </c>
      <c r="Z23" s="113">
        <v>3</v>
      </c>
      <c r="AA23" s="114">
        <v>7</v>
      </c>
      <c r="AB23" s="112">
        <v>10</v>
      </c>
      <c r="AC23" s="114">
        <v>18</v>
      </c>
      <c r="AD23" s="127">
        <v>28</v>
      </c>
      <c r="AE23" s="17">
        <v>36</v>
      </c>
      <c r="AF23" s="52">
        <v>26</v>
      </c>
      <c r="AG23" s="149">
        <v>62</v>
      </c>
      <c r="AH23" s="17">
        <v>10</v>
      </c>
      <c r="AI23" s="52">
        <v>7</v>
      </c>
      <c r="AJ23" s="17">
        <v>5</v>
      </c>
      <c r="AK23" s="52">
        <v>5</v>
      </c>
      <c r="AL23" s="17">
        <v>5</v>
      </c>
      <c r="AM23" s="44">
        <v>2</v>
      </c>
      <c r="AN23" s="2">
        <v>7</v>
      </c>
    </row>
    <row r="24" spans="1:40" ht="18.75" customHeight="1" thickBot="1" x14ac:dyDescent="0.2">
      <c r="A24" s="425"/>
      <c r="B24" s="436"/>
      <c r="C24" s="234" t="s">
        <v>178</v>
      </c>
      <c r="D24" s="259">
        <f>D22-D23</f>
        <v>-1</v>
      </c>
      <c r="E24" s="254">
        <v>-3</v>
      </c>
      <c r="F24" s="246">
        <v>0</v>
      </c>
      <c r="G24" s="246">
        <v>2</v>
      </c>
      <c r="H24" s="246">
        <v>0</v>
      </c>
      <c r="I24" s="246">
        <v>1</v>
      </c>
      <c r="J24" s="246">
        <v>-3</v>
      </c>
      <c r="K24" s="246">
        <v>-2</v>
      </c>
      <c r="L24" s="246">
        <v>0</v>
      </c>
      <c r="M24" s="246">
        <v>-1</v>
      </c>
      <c r="N24" s="246">
        <v>4</v>
      </c>
      <c r="O24" s="246">
        <v>-6</v>
      </c>
      <c r="P24" s="246">
        <v>1</v>
      </c>
      <c r="Q24" s="246">
        <v>3</v>
      </c>
      <c r="R24" s="262">
        <v>-1</v>
      </c>
      <c r="S24" s="269">
        <v>-6</v>
      </c>
      <c r="T24" s="247">
        <v>1</v>
      </c>
      <c r="U24" s="259">
        <v>-5</v>
      </c>
      <c r="V24" s="269">
        <v>-1</v>
      </c>
      <c r="W24" s="246">
        <v>-3</v>
      </c>
      <c r="X24" s="246">
        <v>-1</v>
      </c>
      <c r="Y24" s="246">
        <v>-5</v>
      </c>
      <c r="Z24" s="246">
        <v>1</v>
      </c>
      <c r="AA24" s="247">
        <v>-1</v>
      </c>
      <c r="AB24" s="269">
        <v>-1</v>
      </c>
      <c r="AC24" s="247">
        <v>-9</v>
      </c>
      <c r="AD24" s="276">
        <v>-10</v>
      </c>
      <c r="AE24" s="269">
        <v>-7</v>
      </c>
      <c r="AF24" s="247">
        <v>-8</v>
      </c>
      <c r="AG24" s="340">
        <v>-15</v>
      </c>
      <c r="AH24" s="18">
        <v>-7</v>
      </c>
      <c r="AI24" s="60">
        <v>-6</v>
      </c>
      <c r="AJ24" s="18">
        <v>-5</v>
      </c>
      <c r="AK24" s="60">
        <v>1</v>
      </c>
      <c r="AL24" s="18">
        <v>-2</v>
      </c>
      <c r="AM24" s="40">
        <v>-7</v>
      </c>
      <c r="AN24" s="15">
        <v>-9</v>
      </c>
    </row>
    <row r="25" spans="1:40" ht="18.75" customHeight="1" x14ac:dyDescent="0.15">
      <c r="A25" s="397">
        <v>7</v>
      </c>
      <c r="B25" s="432" t="s">
        <v>143</v>
      </c>
      <c r="C25" s="256" t="s">
        <v>311</v>
      </c>
      <c r="D25" s="167">
        <v>9</v>
      </c>
      <c r="E25" s="111">
        <v>1</v>
      </c>
      <c r="F25" s="106">
        <v>1</v>
      </c>
      <c r="G25" s="106">
        <v>5</v>
      </c>
      <c r="H25" s="106">
        <v>3</v>
      </c>
      <c r="I25" s="106">
        <v>7</v>
      </c>
      <c r="J25" s="106">
        <v>4</v>
      </c>
      <c r="K25" s="106">
        <v>7</v>
      </c>
      <c r="L25" s="106">
        <v>9</v>
      </c>
      <c r="M25" s="106">
        <v>9</v>
      </c>
      <c r="N25" s="106">
        <v>3</v>
      </c>
      <c r="O25" s="106">
        <v>7</v>
      </c>
      <c r="P25" s="106">
        <v>6</v>
      </c>
      <c r="Q25" s="106">
        <v>11</v>
      </c>
      <c r="R25" s="109">
        <v>1</v>
      </c>
      <c r="S25" s="105">
        <v>47</v>
      </c>
      <c r="T25" s="107">
        <v>27</v>
      </c>
      <c r="U25" s="108">
        <v>74</v>
      </c>
      <c r="V25" s="105">
        <v>7</v>
      </c>
      <c r="W25" s="106">
        <v>5</v>
      </c>
      <c r="X25" s="106">
        <v>12</v>
      </c>
      <c r="Y25" s="106">
        <v>6</v>
      </c>
      <c r="Z25" s="106">
        <v>19</v>
      </c>
      <c r="AA25" s="107">
        <v>9</v>
      </c>
      <c r="AB25" s="105">
        <v>38</v>
      </c>
      <c r="AC25" s="107">
        <v>20</v>
      </c>
      <c r="AD25" s="110">
        <v>58</v>
      </c>
      <c r="AE25" s="105">
        <v>85</v>
      </c>
      <c r="AF25" s="107">
        <v>47</v>
      </c>
      <c r="AG25" s="327">
        <v>132</v>
      </c>
      <c r="AH25" s="105">
        <v>21</v>
      </c>
      <c r="AI25" s="107">
        <v>7</v>
      </c>
      <c r="AJ25" s="105">
        <v>10</v>
      </c>
      <c r="AK25" s="107">
        <v>24</v>
      </c>
      <c r="AL25" s="105">
        <v>11</v>
      </c>
      <c r="AM25" s="109">
        <v>-17</v>
      </c>
      <c r="AN25" s="108">
        <v>-6</v>
      </c>
    </row>
    <row r="26" spans="1:40" ht="18.75" customHeight="1" x14ac:dyDescent="0.15">
      <c r="A26" s="418"/>
      <c r="B26" s="433"/>
      <c r="C26" s="257" t="s">
        <v>312</v>
      </c>
      <c r="D26" s="161">
        <v>10</v>
      </c>
      <c r="E26" s="50">
        <v>2</v>
      </c>
      <c r="F26" s="51">
        <v>4</v>
      </c>
      <c r="G26" s="51">
        <v>5</v>
      </c>
      <c r="H26" s="51">
        <v>3</v>
      </c>
      <c r="I26" s="51">
        <v>7</v>
      </c>
      <c r="J26" s="51">
        <v>6</v>
      </c>
      <c r="K26" s="51">
        <v>9</v>
      </c>
      <c r="L26" s="51">
        <v>3</v>
      </c>
      <c r="M26" s="51">
        <v>7</v>
      </c>
      <c r="N26" s="51">
        <v>6</v>
      </c>
      <c r="O26" s="51">
        <v>12</v>
      </c>
      <c r="P26" s="51">
        <v>1</v>
      </c>
      <c r="Q26" s="51">
        <v>7</v>
      </c>
      <c r="R26" s="44">
        <v>6</v>
      </c>
      <c r="S26" s="17">
        <v>49</v>
      </c>
      <c r="T26" s="52">
        <v>29</v>
      </c>
      <c r="U26" s="2">
        <v>78</v>
      </c>
      <c r="V26" s="17">
        <v>11</v>
      </c>
      <c r="W26" s="51">
        <v>2</v>
      </c>
      <c r="X26" s="51">
        <v>19</v>
      </c>
      <c r="Y26" s="51">
        <v>10</v>
      </c>
      <c r="Z26" s="51">
        <v>14</v>
      </c>
      <c r="AA26" s="52">
        <v>9</v>
      </c>
      <c r="AB26" s="17">
        <v>43</v>
      </c>
      <c r="AC26" s="52">
        <v>21</v>
      </c>
      <c r="AD26" s="53">
        <v>64</v>
      </c>
      <c r="AE26" s="17">
        <v>92</v>
      </c>
      <c r="AF26" s="52">
        <v>50</v>
      </c>
      <c r="AG26" s="149">
        <v>142</v>
      </c>
      <c r="AH26" s="17">
        <v>20</v>
      </c>
      <c r="AI26" s="52">
        <v>8</v>
      </c>
      <c r="AJ26" s="17">
        <v>10</v>
      </c>
      <c r="AK26" s="52">
        <v>17</v>
      </c>
      <c r="AL26" s="17">
        <v>10</v>
      </c>
      <c r="AM26" s="44">
        <v>-9</v>
      </c>
      <c r="AN26" s="2">
        <v>1</v>
      </c>
    </row>
    <row r="27" spans="1:40" ht="18.75" customHeight="1" thickBot="1" x14ac:dyDescent="0.2">
      <c r="A27" s="419"/>
      <c r="B27" s="434"/>
      <c r="C27" s="233" t="s">
        <v>178</v>
      </c>
      <c r="D27" s="168">
        <f>D25-D26</f>
        <v>-1</v>
      </c>
      <c r="E27" s="252">
        <v>-1</v>
      </c>
      <c r="F27" s="242">
        <v>-3</v>
      </c>
      <c r="G27" s="242">
        <v>0</v>
      </c>
      <c r="H27" s="242">
        <v>0</v>
      </c>
      <c r="I27" s="242">
        <v>0</v>
      </c>
      <c r="J27" s="242">
        <v>-2</v>
      </c>
      <c r="K27" s="242">
        <v>-2</v>
      </c>
      <c r="L27" s="242">
        <v>6</v>
      </c>
      <c r="M27" s="242">
        <v>2</v>
      </c>
      <c r="N27" s="242">
        <v>-3</v>
      </c>
      <c r="O27" s="242">
        <v>-5</v>
      </c>
      <c r="P27" s="242">
        <v>5</v>
      </c>
      <c r="Q27" s="242">
        <v>4</v>
      </c>
      <c r="R27" s="260">
        <v>-5</v>
      </c>
      <c r="S27" s="267">
        <v>-2</v>
      </c>
      <c r="T27" s="243">
        <v>-2</v>
      </c>
      <c r="U27" s="168">
        <v>-4</v>
      </c>
      <c r="V27" s="267">
        <v>-4</v>
      </c>
      <c r="W27" s="242">
        <v>3</v>
      </c>
      <c r="X27" s="242">
        <v>-7</v>
      </c>
      <c r="Y27" s="242">
        <v>-4</v>
      </c>
      <c r="Z27" s="242">
        <v>5</v>
      </c>
      <c r="AA27" s="243">
        <v>0</v>
      </c>
      <c r="AB27" s="267">
        <v>-5</v>
      </c>
      <c r="AC27" s="243">
        <v>-1</v>
      </c>
      <c r="AD27" s="274">
        <v>-6</v>
      </c>
      <c r="AE27" s="267">
        <v>-7</v>
      </c>
      <c r="AF27" s="243">
        <v>-3</v>
      </c>
      <c r="AG27" s="310">
        <v>-10</v>
      </c>
      <c r="AH27" s="125">
        <v>1</v>
      </c>
      <c r="AI27" s="119">
        <v>-1</v>
      </c>
      <c r="AJ27" s="125">
        <v>0</v>
      </c>
      <c r="AK27" s="119">
        <v>7</v>
      </c>
      <c r="AL27" s="125">
        <v>1</v>
      </c>
      <c r="AM27" s="123">
        <v>-8</v>
      </c>
      <c r="AN27" s="11">
        <v>-7</v>
      </c>
    </row>
    <row r="28" spans="1:40" ht="18.75" customHeight="1" x14ac:dyDescent="0.15">
      <c r="A28" s="424">
        <v>8</v>
      </c>
      <c r="B28" s="435" t="s">
        <v>148</v>
      </c>
      <c r="C28" s="258" t="s">
        <v>311</v>
      </c>
      <c r="D28" s="160">
        <v>4</v>
      </c>
      <c r="E28" s="59">
        <v>0</v>
      </c>
      <c r="F28" s="56">
        <v>0</v>
      </c>
      <c r="G28" s="56">
        <v>1</v>
      </c>
      <c r="H28" s="56">
        <v>0</v>
      </c>
      <c r="I28" s="56">
        <v>2</v>
      </c>
      <c r="J28" s="56">
        <v>0</v>
      </c>
      <c r="K28" s="56">
        <v>3</v>
      </c>
      <c r="L28" s="56">
        <v>1</v>
      </c>
      <c r="M28" s="56">
        <v>1</v>
      </c>
      <c r="N28" s="56">
        <v>3</v>
      </c>
      <c r="O28" s="56">
        <v>2</v>
      </c>
      <c r="P28" s="56">
        <v>5</v>
      </c>
      <c r="Q28" s="56">
        <v>4</v>
      </c>
      <c r="R28" s="54">
        <v>6</v>
      </c>
      <c r="S28" s="55">
        <v>13</v>
      </c>
      <c r="T28" s="57">
        <v>15</v>
      </c>
      <c r="U28" s="12">
        <v>28</v>
      </c>
      <c r="V28" s="55">
        <v>2</v>
      </c>
      <c r="W28" s="56">
        <v>0</v>
      </c>
      <c r="X28" s="56">
        <v>4</v>
      </c>
      <c r="Y28" s="56">
        <v>3</v>
      </c>
      <c r="Z28" s="56">
        <v>4</v>
      </c>
      <c r="AA28" s="57">
        <v>3</v>
      </c>
      <c r="AB28" s="55">
        <v>10</v>
      </c>
      <c r="AC28" s="57">
        <v>6</v>
      </c>
      <c r="AD28">
        <v>16</v>
      </c>
      <c r="AE28" s="55">
        <v>23</v>
      </c>
      <c r="AF28" s="57">
        <v>21</v>
      </c>
      <c r="AG28" s="143">
        <v>44</v>
      </c>
      <c r="AH28" s="19">
        <v>9</v>
      </c>
      <c r="AI28" s="80">
        <v>1</v>
      </c>
      <c r="AJ28" s="19">
        <v>3</v>
      </c>
      <c r="AK28" s="80">
        <v>8</v>
      </c>
      <c r="AL28" s="19">
        <f>AH28-AJ28</f>
        <v>6</v>
      </c>
      <c r="AM28" s="70">
        <v>-7</v>
      </c>
      <c r="AN28" s="85">
        <v>-1</v>
      </c>
    </row>
    <row r="29" spans="1:40" ht="18.75" customHeight="1" x14ac:dyDescent="0.15">
      <c r="A29" s="418"/>
      <c r="B29" s="433"/>
      <c r="C29" s="257" t="s">
        <v>312</v>
      </c>
      <c r="D29" s="161">
        <v>6</v>
      </c>
      <c r="E29" s="50">
        <v>0</v>
      </c>
      <c r="F29" s="51">
        <v>0</v>
      </c>
      <c r="G29" s="51">
        <v>1</v>
      </c>
      <c r="H29" s="51">
        <v>0</v>
      </c>
      <c r="I29" s="51">
        <v>1</v>
      </c>
      <c r="J29" s="51">
        <v>1</v>
      </c>
      <c r="K29" s="51">
        <v>1</v>
      </c>
      <c r="L29" s="51">
        <v>1</v>
      </c>
      <c r="M29" s="51">
        <v>1</v>
      </c>
      <c r="N29" s="51">
        <v>5</v>
      </c>
      <c r="O29" s="51">
        <v>3</v>
      </c>
      <c r="P29" s="51">
        <v>6</v>
      </c>
      <c r="Q29" s="51">
        <v>3</v>
      </c>
      <c r="R29" s="44">
        <v>0</v>
      </c>
      <c r="S29" s="17">
        <v>10</v>
      </c>
      <c r="T29" s="52">
        <v>13</v>
      </c>
      <c r="U29" s="53">
        <v>23</v>
      </c>
      <c r="V29" s="17">
        <v>4</v>
      </c>
      <c r="W29" s="51">
        <v>4</v>
      </c>
      <c r="X29" s="51">
        <v>4</v>
      </c>
      <c r="Y29" s="51">
        <v>3</v>
      </c>
      <c r="Z29" s="51">
        <v>3</v>
      </c>
      <c r="AA29" s="44">
        <v>5</v>
      </c>
      <c r="AB29" s="17">
        <v>11</v>
      </c>
      <c r="AC29" s="52">
        <v>12</v>
      </c>
      <c r="AD29" s="53">
        <v>23</v>
      </c>
      <c r="AE29" s="17">
        <v>21</v>
      </c>
      <c r="AF29" s="52">
        <v>25</v>
      </c>
      <c r="AG29" s="153">
        <v>46</v>
      </c>
      <c r="AH29" s="17">
        <v>5</v>
      </c>
      <c r="AI29" s="52">
        <v>3</v>
      </c>
      <c r="AJ29" s="17">
        <v>8</v>
      </c>
      <c r="AK29" s="52">
        <v>9</v>
      </c>
      <c r="AL29" s="17">
        <v>-3</v>
      </c>
      <c r="AM29" s="44">
        <v>-6</v>
      </c>
      <c r="AN29" s="2">
        <v>-9</v>
      </c>
    </row>
    <row r="30" spans="1:40" ht="18.75" customHeight="1" thickBot="1" x14ac:dyDescent="0.2">
      <c r="A30" s="425"/>
      <c r="B30" s="436"/>
      <c r="C30" s="234" t="s">
        <v>178</v>
      </c>
      <c r="D30" s="319">
        <f>D28-D29</f>
        <v>-2</v>
      </c>
      <c r="E30" s="320">
        <v>0</v>
      </c>
      <c r="F30" s="321">
        <v>0</v>
      </c>
      <c r="G30" s="321">
        <v>0</v>
      </c>
      <c r="H30" s="321">
        <v>0</v>
      </c>
      <c r="I30" s="321">
        <v>1</v>
      </c>
      <c r="J30" s="321">
        <v>-1</v>
      </c>
      <c r="K30" s="321">
        <v>2</v>
      </c>
      <c r="L30" s="321">
        <v>0</v>
      </c>
      <c r="M30" s="321">
        <v>0</v>
      </c>
      <c r="N30" s="321">
        <v>-2</v>
      </c>
      <c r="O30" s="321">
        <v>-1</v>
      </c>
      <c r="P30" s="321">
        <v>-1</v>
      </c>
      <c r="Q30" s="321">
        <v>1</v>
      </c>
      <c r="R30" s="322">
        <v>6</v>
      </c>
      <c r="S30" s="323">
        <v>3</v>
      </c>
      <c r="T30" s="324">
        <v>2</v>
      </c>
      <c r="U30" s="319">
        <v>5</v>
      </c>
      <c r="V30" s="323">
        <v>-2</v>
      </c>
      <c r="W30" s="321">
        <v>-4</v>
      </c>
      <c r="X30" s="321">
        <v>0</v>
      </c>
      <c r="Y30" s="321">
        <v>0</v>
      </c>
      <c r="Z30" s="321">
        <v>1</v>
      </c>
      <c r="AA30" s="324">
        <v>-2</v>
      </c>
      <c r="AB30" s="323">
        <v>-1</v>
      </c>
      <c r="AC30" s="324">
        <v>-6</v>
      </c>
      <c r="AD30" s="325">
        <v>-7</v>
      </c>
      <c r="AE30" s="323">
        <v>2</v>
      </c>
      <c r="AF30" s="324">
        <v>-4</v>
      </c>
      <c r="AG30" s="341">
        <v>-2</v>
      </c>
      <c r="AH30" s="18">
        <v>4</v>
      </c>
      <c r="AI30" s="60">
        <v>-2</v>
      </c>
      <c r="AJ30" s="18">
        <v>-5</v>
      </c>
      <c r="AK30" s="60">
        <v>-1</v>
      </c>
      <c r="AL30" s="18">
        <v>9</v>
      </c>
      <c r="AM30" s="40">
        <v>-1</v>
      </c>
      <c r="AN30" s="15">
        <v>8</v>
      </c>
    </row>
    <row r="31" spans="1:40" ht="18.75" customHeight="1" x14ac:dyDescent="0.15">
      <c r="A31" s="397">
        <v>9</v>
      </c>
      <c r="B31" s="442" t="s">
        <v>232</v>
      </c>
      <c r="C31" s="256" t="s">
        <v>311</v>
      </c>
      <c r="D31" s="167">
        <v>11</v>
      </c>
      <c r="E31" s="111">
        <v>4</v>
      </c>
      <c r="F31" s="106">
        <v>1</v>
      </c>
      <c r="G31" s="106">
        <v>4</v>
      </c>
      <c r="H31" s="106">
        <v>4</v>
      </c>
      <c r="I31" s="106">
        <v>4</v>
      </c>
      <c r="J31" s="106">
        <v>8</v>
      </c>
      <c r="K31" s="106">
        <v>9</v>
      </c>
      <c r="L31" s="106">
        <v>5</v>
      </c>
      <c r="M31" s="106">
        <v>15</v>
      </c>
      <c r="N31" s="106">
        <v>7</v>
      </c>
      <c r="O31" s="106">
        <v>19</v>
      </c>
      <c r="P31" s="106">
        <v>5</v>
      </c>
      <c r="Q31" s="106">
        <v>15</v>
      </c>
      <c r="R31" s="109">
        <v>8</v>
      </c>
      <c r="S31" s="105">
        <v>70</v>
      </c>
      <c r="T31" s="107">
        <v>38</v>
      </c>
      <c r="U31" s="108">
        <v>108</v>
      </c>
      <c r="V31" s="105">
        <v>34</v>
      </c>
      <c r="W31" s="106">
        <v>12</v>
      </c>
      <c r="X31" s="106">
        <v>10</v>
      </c>
      <c r="Y31" s="106">
        <v>12</v>
      </c>
      <c r="Z31" s="106">
        <v>17</v>
      </c>
      <c r="AA31" s="107">
        <v>9</v>
      </c>
      <c r="AB31" s="105">
        <v>61</v>
      </c>
      <c r="AC31" s="107">
        <v>33</v>
      </c>
      <c r="AD31" s="110">
        <v>94</v>
      </c>
      <c r="AE31" s="105">
        <v>131</v>
      </c>
      <c r="AF31" s="107">
        <v>71</v>
      </c>
      <c r="AG31" s="327">
        <v>202</v>
      </c>
      <c r="AH31" s="105">
        <v>22</v>
      </c>
      <c r="AI31" s="107">
        <v>15</v>
      </c>
      <c r="AJ31" s="105">
        <v>18</v>
      </c>
      <c r="AK31" s="107">
        <v>22</v>
      </c>
      <c r="AL31" s="105">
        <v>4</v>
      </c>
      <c r="AM31" s="109">
        <v>-7</v>
      </c>
      <c r="AN31" s="108">
        <v>-3</v>
      </c>
    </row>
    <row r="32" spans="1:40" ht="18.75" customHeight="1" x14ac:dyDescent="0.15">
      <c r="A32" s="418"/>
      <c r="B32" s="443"/>
      <c r="C32" s="257" t="s">
        <v>312</v>
      </c>
      <c r="D32" s="161">
        <v>10</v>
      </c>
      <c r="E32" s="50">
        <v>3</v>
      </c>
      <c r="F32" s="51">
        <v>1</v>
      </c>
      <c r="G32" s="51">
        <v>3</v>
      </c>
      <c r="H32" s="51">
        <v>8</v>
      </c>
      <c r="I32" s="51">
        <v>7</v>
      </c>
      <c r="J32" s="51">
        <v>6</v>
      </c>
      <c r="K32" s="51">
        <v>9</v>
      </c>
      <c r="L32" s="51">
        <v>6</v>
      </c>
      <c r="M32" s="51">
        <v>15</v>
      </c>
      <c r="N32" s="51">
        <v>8</v>
      </c>
      <c r="O32" s="51">
        <v>12</v>
      </c>
      <c r="P32" s="51">
        <v>6</v>
      </c>
      <c r="Q32" s="51">
        <v>26</v>
      </c>
      <c r="R32" s="44">
        <v>11</v>
      </c>
      <c r="S32" s="17">
        <v>75</v>
      </c>
      <c r="T32" s="52">
        <v>46</v>
      </c>
      <c r="U32" s="2">
        <v>121</v>
      </c>
      <c r="V32" s="17">
        <v>13</v>
      </c>
      <c r="W32" s="51">
        <v>15</v>
      </c>
      <c r="X32" s="51">
        <v>16</v>
      </c>
      <c r="Y32" s="51">
        <v>11</v>
      </c>
      <c r="Z32" s="51">
        <v>17</v>
      </c>
      <c r="AA32" s="52">
        <v>6</v>
      </c>
      <c r="AB32" s="17">
        <v>46</v>
      </c>
      <c r="AC32" s="52">
        <v>32</v>
      </c>
      <c r="AD32" s="53">
        <v>78</v>
      </c>
      <c r="AE32" s="17">
        <v>121</v>
      </c>
      <c r="AF32" s="52">
        <v>78</v>
      </c>
      <c r="AG32" s="149">
        <v>199</v>
      </c>
      <c r="AH32" s="17">
        <v>37</v>
      </c>
      <c r="AI32" s="52">
        <v>10</v>
      </c>
      <c r="AJ32" s="17">
        <v>7</v>
      </c>
      <c r="AK32" s="52">
        <v>29</v>
      </c>
      <c r="AL32" s="17">
        <v>30</v>
      </c>
      <c r="AM32" s="44">
        <v>-19</v>
      </c>
      <c r="AN32" s="2">
        <v>11</v>
      </c>
    </row>
    <row r="33" spans="1:40" ht="18.75" customHeight="1" thickBot="1" x14ac:dyDescent="0.2">
      <c r="A33" s="419"/>
      <c r="B33" s="444"/>
      <c r="C33" s="233" t="s">
        <v>178</v>
      </c>
      <c r="D33" s="168">
        <f t="shared" ref="D33" si="0">D31-D32</f>
        <v>1</v>
      </c>
      <c r="E33" s="252">
        <v>1</v>
      </c>
      <c r="F33" s="242">
        <v>0</v>
      </c>
      <c r="G33" s="242">
        <v>1</v>
      </c>
      <c r="H33" s="242">
        <v>-4</v>
      </c>
      <c r="I33" s="242">
        <v>-3</v>
      </c>
      <c r="J33" s="242">
        <v>2</v>
      </c>
      <c r="K33" s="242">
        <v>0</v>
      </c>
      <c r="L33" s="242">
        <v>-1</v>
      </c>
      <c r="M33" s="242">
        <v>0</v>
      </c>
      <c r="N33" s="242">
        <v>-1</v>
      </c>
      <c r="O33" s="242">
        <v>7</v>
      </c>
      <c r="P33" s="242">
        <v>-1</v>
      </c>
      <c r="Q33" s="242">
        <v>-11</v>
      </c>
      <c r="R33" s="260">
        <v>-3</v>
      </c>
      <c r="S33" s="267">
        <v>-5</v>
      </c>
      <c r="T33" s="243">
        <v>-8</v>
      </c>
      <c r="U33" s="168">
        <v>-13</v>
      </c>
      <c r="V33" s="267">
        <v>21</v>
      </c>
      <c r="W33" s="242">
        <v>-3</v>
      </c>
      <c r="X33" s="242">
        <v>-6</v>
      </c>
      <c r="Y33" s="242">
        <v>1</v>
      </c>
      <c r="Z33" s="242">
        <v>0</v>
      </c>
      <c r="AA33" s="243">
        <v>3</v>
      </c>
      <c r="AB33" s="267">
        <v>15</v>
      </c>
      <c r="AC33" s="243">
        <v>1</v>
      </c>
      <c r="AD33" s="274">
        <v>16</v>
      </c>
      <c r="AE33" s="267">
        <v>10</v>
      </c>
      <c r="AF33" s="243">
        <v>-7</v>
      </c>
      <c r="AG33" s="343">
        <v>3</v>
      </c>
      <c r="AH33" s="125">
        <v>-15</v>
      </c>
      <c r="AI33" s="119">
        <v>5</v>
      </c>
      <c r="AJ33" s="125">
        <v>11</v>
      </c>
      <c r="AK33" s="119">
        <v>-7</v>
      </c>
      <c r="AL33" s="125">
        <v>-26</v>
      </c>
      <c r="AM33" s="123">
        <v>12</v>
      </c>
      <c r="AN33" s="11">
        <v>-14</v>
      </c>
    </row>
    <row r="34" spans="1:40" ht="18.75" customHeight="1" x14ac:dyDescent="0.15">
      <c r="A34" s="424">
        <v>10</v>
      </c>
      <c r="B34" s="435" t="s">
        <v>190</v>
      </c>
      <c r="C34" s="258" t="s">
        <v>311</v>
      </c>
      <c r="D34" s="152">
        <v>3</v>
      </c>
      <c r="E34" s="81">
        <v>0</v>
      </c>
      <c r="F34" s="79">
        <v>0</v>
      </c>
      <c r="G34" s="79">
        <v>0</v>
      </c>
      <c r="H34" s="79">
        <v>0</v>
      </c>
      <c r="I34" s="79">
        <v>3</v>
      </c>
      <c r="J34" s="79">
        <v>4</v>
      </c>
      <c r="K34" s="79">
        <v>3</v>
      </c>
      <c r="L34" s="79">
        <v>2</v>
      </c>
      <c r="M34" s="79">
        <v>5</v>
      </c>
      <c r="N34" s="79">
        <v>1</v>
      </c>
      <c r="O34" s="79">
        <v>4</v>
      </c>
      <c r="P34" s="79">
        <v>1</v>
      </c>
      <c r="Q34" s="79">
        <v>1</v>
      </c>
      <c r="R34" s="70">
        <v>1</v>
      </c>
      <c r="S34" s="19">
        <v>16</v>
      </c>
      <c r="T34" s="80">
        <v>9</v>
      </c>
      <c r="U34" s="85">
        <v>25</v>
      </c>
      <c r="V34" s="19">
        <v>4</v>
      </c>
      <c r="W34" s="79">
        <v>5</v>
      </c>
      <c r="X34" s="79">
        <v>2</v>
      </c>
      <c r="Y34" s="79">
        <v>1</v>
      </c>
      <c r="Z34" s="79">
        <v>0</v>
      </c>
      <c r="AA34" s="80">
        <v>3</v>
      </c>
      <c r="AB34" s="19">
        <v>6</v>
      </c>
      <c r="AC34" s="80">
        <v>9</v>
      </c>
      <c r="AD34" s="82">
        <v>15</v>
      </c>
      <c r="AE34" s="19">
        <v>22</v>
      </c>
      <c r="AF34" s="80">
        <v>18</v>
      </c>
      <c r="AG34" s="151">
        <v>40</v>
      </c>
      <c r="AH34" s="19">
        <v>6</v>
      </c>
      <c r="AI34" s="80">
        <v>0</v>
      </c>
      <c r="AJ34" s="19">
        <v>2</v>
      </c>
      <c r="AK34" s="80">
        <v>3</v>
      </c>
      <c r="AL34" s="19">
        <v>4</v>
      </c>
      <c r="AM34" s="70">
        <v>-3</v>
      </c>
      <c r="AN34" s="85">
        <v>1</v>
      </c>
    </row>
    <row r="35" spans="1:40" ht="18.75" customHeight="1" x14ac:dyDescent="0.15">
      <c r="A35" s="418"/>
      <c r="B35" s="433"/>
      <c r="C35" s="257" t="s">
        <v>312</v>
      </c>
      <c r="D35" s="161">
        <v>4</v>
      </c>
      <c r="E35" s="50">
        <v>0</v>
      </c>
      <c r="F35" s="51">
        <v>0</v>
      </c>
      <c r="G35" s="51">
        <v>0</v>
      </c>
      <c r="H35" s="51">
        <v>4</v>
      </c>
      <c r="I35" s="51">
        <v>3</v>
      </c>
      <c r="J35" s="51">
        <v>2</v>
      </c>
      <c r="K35" s="51">
        <v>5</v>
      </c>
      <c r="L35" s="51">
        <v>1</v>
      </c>
      <c r="M35" s="51">
        <v>1</v>
      </c>
      <c r="N35" s="51">
        <v>1</v>
      </c>
      <c r="O35" s="51">
        <v>2</v>
      </c>
      <c r="P35" s="51">
        <v>1</v>
      </c>
      <c r="Q35" s="51">
        <v>5</v>
      </c>
      <c r="R35" s="44">
        <v>5</v>
      </c>
      <c r="S35" s="17">
        <v>16</v>
      </c>
      <c r="T35" s="52">
        <v>14</v>
      </c>
      <c r="U35" s="2">
        <v>30</v>
      </c>
      <c r="V35" s="17">
        <v>2</v>
      </c>
      <c r="W35" s="51">
        <v>1</v>
      </c>
      <c r="X35" s="51">
        <v>0</v>
      </c>
      <c r="Y35" s="51">
        <v>3</v>
      </c>
      <c r="Z35" s="51">
        <v>1</v>
      </c>
      <c r="AA35" s="52">
        <v>3</v>
      </c>
      <c r="AB35" s="17">
        <v>3</v>
      </c>
      <c r="AC35" s="52">
        <v>7</v>
      </c>
      <c r="AD35" s="53">
        <v>10</v>
      </c>
      <c r="AE35" s="17">
        <v>19</v>
      </c>
      <c r="AF35" s="52">
        <v>21</v>
      </c>
      <c r="AG35" s="149">
        <v>40</v>
      </c>
      <c r="AH35" s="17">
        <v>15</v>
      </c>
      <c r="AI35" s="52">
        <v>0</v>
      </c>
      <c r="AJ35" s="17">
        <v>0</v>
      </c>
      <c r="AK35" s="52">
        <v>1</v>
      </c>
      <c r="AL35" s="17">
        <v>15</v>
      </c>
      <c r="AM35" s="44">
        <v>-1</v>
      </c>
      <c r="AN35" s="2">
        <v>14</v>
      </c>
    </row>
    <row r="36" spans="1:40" ht="18.75" customHeight="1" thickBot="1" x14ac:dyDescent="0.2">
      <c r="A36" s="425"/>
      <c r="B36" s="436"/>
      <c r="C36" s="234" t="s">
        <v>178</v>
      </c>
      <c r="D36" s="170">
        <f>D34-D35</f>
        <v>-1</v>
      </c>
      <c r="E36" s="253">
        <v>0</v>
      </c>
      <c r="F36" s="244">
        <v>0</v>
      </c>
      <c r="G36" s="244">
        <v>0</v>
      </c>
      <c r="H36" s="244">
        <v>-4</v>
      </c>
      <c r="I36" s="244">
        <v>0</v>
      </c>
      <c r="J36" s="244">
        <v>2</v>
      </c>
      <c r="K36" s="244">
        <v>-2</v>
      </c>
      <c r="L36" s="244">
        <v>1</v>
      </c>
      <c r="M36" s="244">
        <v>4</v>
      </c>
      <c r="N36" s="244">
        <v>0</v>
      </c>
      <c r="O36" s="244">
        <v>2</v>
      </c>
      <c r="P36" s="244">
        <v>0</v>
      </c>
      <c r="Q36" s="244">
        <v>-4</v>
      </c>
      <c r="R36" s="261">
        <v>-4</v>
      </c>
      <c r="S36" s="268">
        <v>0</v>
      </c>
      <c r="T36" s="245">
        <v>-5</v>
      </c>
      <c r="U36" s="170">
        <v>-5</v>
      </c>
      <c r="V36" s="268">
        <v>2</v>
      </c>
      <c r="W36" s="244">
        <v>4</v>
      </c>
      <c r="X36" s="244">
        <v>2</v>
      </c>
      <c r="Y36" s="244">
        <v>-2</v>
      </c>
      <c r="Z36" s="244">
        <v>-1</v>
      </c>
      <c r="AA36" s="245">
        <v>0</v>
      </c>
      <c r="AB36" s="268">
        <v>3</v>
      </c>
      <c r="AC36" s="245">
        <v>2</v>
      </c>
      <c r="AD36" s="275">
        <v>5</v>
      </c>
      <c r="AE36" s="268">
        <v>3</v>
      </c>
      <c r="AF36" s="245">
        <v>-3</v>
      </c>
      <c r="AG36" s="275">
        <v>0</v>
      </c>
      <c r="AH36" s="18">
        <v>-9</v>
      </c>
      <c r="AI36" s="60">
        <v>0</v>
      </c>
      <c r="AJ36" s="18">
        <v>2</v>
      </c>
      <c r="AK36" s="60">
        <v>2</v>
      </c>
      <c r="AL36" s="18">
        <v>-11</v>
      </c>
      <c r="AM36" s="40">
        <v>-2</v>
      </c>
      <c r="AN36" s="15">
        <v>-13</v>
      </c>
    </row>
    <row r="37" spans="1:40" ht="19.5" customHeight="1" x14ac:dyDescent="0.15">
      <c r="A37" s="397">
        <v>11</v>
      </c>
      <c r="B37" s="432" t="s">
        <v>189</v>
      </c>
      <c r="C37" s="256" t="s">
        <v>311</v>
      </c>
      <c r="D37" s="167">
        <v>4</v>
      </c>
      <c r="E37" s="111">
        <v>1</v>
      </c>
      <c r="F37" s="106">
        <v>0</v>
      </c>
      <c r="G37" s="106">
        <v>4</v>
      </c>
      <c r="H37" s="106">
        <v>1</v>
      </c>
      <c r="I37" s="106">
        <v>2</v>
      </c>
      <c r="J37" s="106">
        <v>1</v>
      </c>
      <c r="K37" s="106">
        <v>3</v>
      </c>
      <c r="L37" s="106">
        <v>2</v>
      </c>
      <c r="M37" s="106">
        <v>3</v>
      </c>
      <c r="N37" s="106">
        <v>1</v>
      </c>
      <c r="O37" s="106">
        <v>2</v>
      </c>
      <c r="P37" s="106">
        <v>1</v>
      </c>
      <c r="Q37" s="106">
        <v>5</v>
      </c>
      <c r="R37" s="109">
        <v>3</v>
      </c>
      <c r="S37" s="105">
        <v>20</v>
      </c>
      <c r="T37" s="107">
        <v>9</v>
      </c>
      <c r="U37" s="108">
        <v>29</v>
      </c>
      <c r="V37" s="105">
        <v>1</v>
      </c>
      <c r="W37" s="106">
        <v>0</v>
      </c>
      <c r="X37" s="106">
        <v>2</v>
      </c>
      <c r="Y37" s="106">
        <v>1</v>
      </c>
      <c r="Z37" s="106">
        <v>1</v>
      </c>
      <c r="AA37" s="107">
        <v>1</v>
      </c>
      <c r="AB37" s="105">
        <v>4</v>
      </c>
      <c r="AC37" s="107">
        <v>2</v>
      </c>
      <c r="AD37" s="110">
        <v>6</v>
      </c>
      <c r="AE37" s="105">
        <v>24</v>
      </c>
      <c r="AF37" s="107">
        <v>11</v>
      </c>
      <c r="AG37" s="327">
        <v>35</v>
      </c>
      <c r="AH37" s="105">
        <v>8</v>
      </c>
      <c r="AI37" s="107">
        <v>0</v>
      </c>
      <c r="AJ37" s="105">
        <v>2</v>
      </c>
      <c r="AK37" s="107">
        <v>1</v>
      </c>
      <c r="AL37" s="105">
        <v>6</v>
      </c>
      <c r="AM37" s="109">
        <v>-1</v>
      </c>
      <c r="AN37" s="108">
        <v>5</v>
      </c>
    </row>
    <row r="38" spans="1:40" ht="18.75" customHeight="1" x14ac:dyDescent="0.15">
      <c r="A38" s="418"/>
      <c r="B38" s="433"/>
      <c r="C38" s="257" t="s">
        <v>312</v>
      </c>
      <c r="D38" s="161">
        <v>5</v>
      </c>
      <c r="E38" s="50">
        <v>0</v>
      </c>
      <c r="F38" s="51">
        <v>0</v>
      </c>
      <c r="G38" s="51">
        <v>1</v>
      </c>
      <c r="H38" s="51">
        <v>1</v>
      </c>
      <c r="I38" s="51">
        <v>2</v>
      </c>
      <c r="J38" s="51">
        <v>2</v>
      </c>
      <c r="K38" s="51">
        <v>4</v>
      </c>
      <c r="L38" s="51">
        <v>1</v>
      </c>
      <c r="M38" s="51">
        <v>2</v>
      </c>
      <c r="N38" s="51">
        <v>5</v>
      </c>
      <c r="O38" s="51">
        <v>6</v>
      </c>
      <c r="P38" s="51">
        <v>3</v>
      </c>
      <c r="Q38" s="51">
        <v>1</v>
      </c>
      <c r="R38" s="44">
        <v>0</v>
      </c>
      <c r="S38" s="17">
        <v>16</v>
      </c>
      <c r="T38" s="52">
        <v>12</v>
      </c>
      <c r="U38" s="2">
        <v>28</v>
      </c>
      <c r="V38" s="17">
        <v>2</v>
      </c>
      <c r="W38" s="51">
        <v>2</v>
      </c>
      <c r="X38" s="51">
        <v>1</v>
      </c>
      <c r="Y38" s="51">
        <v>1</v>
      </c>
      <c r="Z38" s="51">
        <v>5</v>
      </c>
      <c r="AA38" s="52">
        <v>3</v>
      </c>
      <c r="AB38" s="17">
        <v>8</v>
      </c>
      <c r="AC38" s="52">
        <v>6</v>
      </c>
      <c r="AD38" s="53">
        <v>14</v>
      </c>
      <c r="AE38" s="17">
        <v>24</v>
      </c>
      <c r="AF38" s="52">
        <v>18</v>
      </c>
      <c r="AG38" s="149">
        <v>42</v>
      </c>
      <c r="AH38" s="17">
        <v>10</v>
      </c>
      <c r="AI38" s="52">
        <v>3</v>
      </c>
      <c r="AJ38" s="17">
        <v>9</v>
      </c>
      <c r="AK38" s="52">
        <v>7</v>
      </c>
      <c r="AL38" s="17">
        <v>1</v>
      </c>
      <c r="AM38" s="44">
        <v>-4</v>
      </c>
      <c r="AN38" s="2">
        <v>-3</v>
      </c>
    </row>
    <row r="39" spans="1:40" ht="18.75" customHeight="1" thickBot="1" x14ac:dyDescent="0.2">
      <c r="A39" s="419"/>
      <c r="B39" s="434"/>
      <c r="C39" s="233" t="s">
        <v>178</v>
      </c>
      <c r="D39" s="168">
        <f>D37-D38</f>
        <v>-1</v>
      </c>
      <c r="E39" s="252">
        <v>1</v>
      </c>
      <c r="F39" s="242">
        <v>0</v>
      </c>
      <c r="G39" s="242">
        <v>3</v>
      </c>
      <c r="H39" s="242">
        <v>0</v>
      </c>
      <c r="I39" s="242">
        <v>0</v>
      </c>
      <c r="J39" s="242">
        <v>-1</v>
      </c>
      <c r="K39" s="242">
        <v>-1</v>
      </c>
      <c r="L39" s="242">
        <v>1</v>
      </c>
      <c r="M39" s="242">
        <v>1</v>
      </c>
      <c r="N39" s="242">
        <v>-4</v>
      </c>
      <c r="O39" s="242">
        <v>-4</v>
      </c>
      <c r="P39" s="242">
        <v>-2</v>
      </c>
      <c r="Q39" s="242">
        <v>4</v>
      </c>
      <c r="R39" s="260">
        <v>3</v>
      </c>
      <c r="S39" s="267">
        <v>4</v>
      </c>
      <c r="T39" s="243">
        <v>-3</v>
      </c>
      <c r="U39" s="168">
        <v>1</v>
      </c>
      <c r="V39" s="267">
        <v>-1</v>
      </c>
      <c r="W39" s="242">
        <v>-2</v>
      </c>
      <c r="X39" s="242">
        <v>1</v>
      </c>
      <c r="Y39" s="242">
        <v>0</v>
      </c>
      <c r="Z39" s="242">
        <v>-4</v>
      </c>
      <c r="AA39" s="243">
        <v>-2</v>
      </c>
      <c r="AB39" s="267">
        <v>-4</v>
      </c>
      <c r="AC39" s="243">
        <v>-4</v>
      </c>
      <c r="AD39" s="274">
        <v>-8</v>
      </c>
      <c r="AE39" s="267">
        <v>0</v>
      </c>
      <c r="AF39" s="243">
        <v>-7</v>
      </c>
      <c r="AG39" s="310">
        <v>-7</v>
      </c>
      <c r="AH39" s="125">
        <v>-2</v>
      </c>
      <c r="AI39" s="119">
        <v>-3</v>
      </c>
      <c r="AJ39" s="125">
        <v>-7</v>
      </c>
      <c r="AK39" s="119">
        <v>-6</v>
      </c>
      <c r="AL39" s="125">
        <v>5</v>
      </c>
      <c r="AM39" s="123">
        <v>3</v>
      </c>
      <c r="AN39" s="11">
        <v>8</v>
      </c>
    </row>
    <row r="40" spans="1:40" ht="18.75" customHeight="1" x14ac:dyDescent="0.15">
      <c r="A40" s="424">
        <v>12</v>
      </c>
      <c r="B40" s="435" t="s">
        <v>144</v>
      </c>
      <c r="C40" s="258" t="s">
        <v>311</v>
      </c>
      <c r="D40" s="152">
        <v>6</v>
      </c>
      <c r="E40" s="81">
        <v>0</v>
      </c>
      <c r="F40" s="79">
        <v>0</v>
      </c>
      <c r="G40" s="79">
        <v>3</v>
      </c>
      <c r="H40" s="79">
        <v>3</v>
      </c>
      <c r="I40" s="79">
        <v>3</v>
      </c>
      <c r="J40" s="79">
        <v>3</v>
      </c>
      <c r="K40" s="79">
        <v>4</v>
      </c>
      <c r="L40" s="79">
        <v>4</v>
      </c>
      <c r="M40" s="79">
        <v>11</v>
      </c>
      <c r="N40" s="79">
        <v>2</v>
      </c>
      <c r="O40" s="79">
        <v>2</v>
      </c>
      <c r="P40" s="79">
        <v>3</v>
      </c>
      <c r="Q40" s="79">
        <v>6</v>
      </c>
      <c r="R40" s="70">
        <v>5</v>
      </c>
      <c r="S40" s="19">
        <v>29</v>
      </c>
      <c r="T40" s="80">
        <v>20</v>
      </c>
      <c r="U40" s="85">
        <v>49</v>
      </c>
      <c r="V40" s="19">
        <v>6</v>
      </c>
      <c r="W40" s="79">
        <v>3</v>
      </c>
      <c r="X40" s="79">
        <v>14</v>
      </c>
      <c r="Y40" s="79">
        <v>3</v>
      </c>
      <c r="Z40" s="79">
        <v>8</v>
      </c>
      <c r="AA40" s="80">
        <v>1</v>
      </c>
      <c r="AB40" s="19">
        <v>28</v>
      </c>
      <c r="AC40" s="80">
        <v>7</v>
      </c>
      <c r="AD40" s="82">
        <v>35</v>
      </c>
      <c r="AE40" s="19">
        <v>57</v>
      </c>
      <c r="AF40" s="80">
        <v>27</v>
      </c>
      <c r="AG40" s="330">
        <v>84</v>
      </c>
      <c r="AH40" s="19">
        <v>7</v>
      </c>
      <c r="AI40" s="80">
        <v>13</v>
      </c>
      <c r="AJ40" s="19">
        <v>12</v>
      </c>
      <c r="AK40" s="80">
        <v>11</v>
      </c>
      <c r="AL40" s="19">
        <f>AH40-AJ40</f>
        <v>-5</v>
      </c>
      <c r="AM40" s="70">
        <v>2</v>
      </c>
      <c r="AN40" s="85">
        <f>AL40+AM40</f>
        <v>-3</v>
      </c>
    </row>
    <row r="41" spans="1:40" ht="18.75" customHeight="1" x14ac:dyDescent="0.15">
      <c r="A41" s="418"/>
      <c r="B41" s="433"/>
      <c r="C41" s="257" t="s">
        <v>312</v>
      </c>
      <c r="D41" s="161">
        <v>7</v>
      </c>
      <c r="E41" s="50">
        <v>1</v>
      </c>
      <c r="F41" s="51">
        <v>0</v>
      </c>
      <c r="G41" s="51">
        <v>3</v>
      </c>
      <c r="H41" s="51">
        <v>2</v>
      </c>
      <c r="I41" s="51">
        <v>3</v>
      </c>
      <c r="J41" s="51">
        <v>3</v>
      </c>
      <c r="K41" s="51">
        <v>11</v>
      </c>
      <c r="L41" s="51">
        <v>2</v>
      </c>
      <c r="M41" s="51">
        <v>2</v>
      </c>
      <c r="N41" s="51">
        <v>2</v>
      </c>
      <c r="O41" s="51">
        <v>6</v>
      </c>
      <c r="P41" s="51">
        <v>5</v>
      </c>
      <c r="Q41" s="51">
        <v>7</v>
      </c>
      <c r="R41" s="44">
        <v>5</v>
      </c>
      <c r="S41" s="17">
        <v>33</v>
      </c>
      <c r="T41" s="52">
        <v>19</v>
      </c>
      <c r="U41" s="2">
        <v>52</v>
      </c>
      <c r="V41" s="17">
        <v>14</v>
      </c>
      <c r="W41" s="51">
        <v>3</v>
      </c>
      <c r="X41" s="51">
        <v>6</v>
      </c>
      <c r="Y41" s="51">
        <v>3</v>
      </c>
      <c r="Z41" s="51">
        <v>8</v>
      </c>
      <c r="AA41" s="52">
        <v>3</v>
      </c>
      <c r="AB41" s="17">
        <v>28</v>
      </c>
      <c r="AC41" s="52">
        <v>9</v>
      </c>
      <c r="AD41" s="53">
        <v>37</v>
      </c>
      <c r="AE41" s="17">
        <v>61</v>
      </c>
      <c r="AF41" s="52">
        <v>28</v>
      </c>
      <c r="AG41" s="331">
        <v>89</v>
      </c>
      <c r="AH41" s="17">
        <v>9</v>
      </c>
      <c r="AI41" s="52">
        <v>8</v>
      </c>
      <c r="AJ41" s="17">
        <v>8</v>
      </c>
      <c r="AK41" s="52">
        <v>19</v>
      </c>
      <c r="AL41" s="17">
        <v>1</v>
      </c>
      <c r="AM41" s="44">
        <v>-11</v>
      </c>
      <c r="AN41" s="2">
        <v>-10</v>
      </c>
    </row>
    <row r="42" spans="1:40" ht="18.75" customHeight="1" thickBot="1" x14ac:dyDescent="0.2">
      <c r="A42" s="425"/>
      <c r="B42" s="436"/>
      <c r="C42" s="234" t="s">
        <v>178</v>
      </c>
      <c r="D42" s="170">
        <f>D40-D41</f>
        <v>-1</v>
      </c>
      <c r="E42" s="253">
        <v>-1</v>
      </c>
      <c r="F42" s="244">
        <v>0</v>
      </c>
      <c r="G42" s="244">
        <v>0</v>
      </c>
      <c r="H42" s="244">
        <v>1</v>
      </c>
      <c r="I42" s="244">
        <v>0</v>
      </c>
      <c r="J42" s="244">
        <v>0</v>
      </c>
      <c r="K42" s="244">
        <v>-7</v>
      </c>
      <c r="L42" s="244">
        <v>2</v>
      </c>
      <c r="M42" s="244">
        <v>9</v>
      </c>
      <c r="N42" s="244">
        <v>0</v>
      </c>
      <c r="O42" s="244">
        <v>-4</v>
      </c>
      <c r="P42" s="244">
        <v>-2</v>
      </c>
      <c r="Q42" s="244">
        <v>-1</v>
      </c>
      <c r="R42" s="261">
        <v>0</v>
      </c>
      <c r="S42" s="268">
        <v>-4</v>
      </c>
      <c r="T42" s="245">
        <v>1</v>
      </c>
      <c r="U42" s="170">
        <v>-3</v>
      </c>
      <c r="V42" s="268">
        <v>-8</v>
      </c>
      <c r="W42" s="244">
        <v>0</v>
      </c>
      <c r="X42" s="244">
        <v>8</v>
      </c>
      <c r="Y42" s="244">
        <v>0</v>
      </c>
      <c r="Z42" s="244">
        <v>0</v>
      </c>
      <c r="AA42" s="245">
        <v>-2</v>
      </c>
      <c r="AB42" s="268">
        <v>0</v>
      </c>
      <c r="AC42" s="245">
        <v>-2</v>
      </c>
      <c r="AD42" s="275">
        <v>-2</v>
      </c>
      <c r="AE42" s="268">
        <v>-4</v>
      </c>
      <c r="AF42" s="245">
        <v>-1</v>
      </c>
      <c r="AG42" s="311">
        <v>-5</v>
      </c>
      <c r="AH42" s="18">
        <v>-2</v>
      </c>
      <c r="AI42" s="60">
        <v>5</v>
      </c>
      <c r="AJ42" s="18">
        <v>4</v>
      </c>
      <c r="AK42" s="60">
        <v>-8</v>
      </c>
      <c r="AL42" s="18">
        <v>-3</v>
      </c>
      <c r="AM42" s="40">
        <v>13</v>
      </c>
      <c r="AN42" s="15">
        <v>10</v>
      </c>
    </row>
    <row r="43" spans="1:40" ht="18.75" customHeight="1" x14ac:dyDescent="0.15">
      <c r="A43" s="397">
        <v>13</v>
      </c>
      <c r="B43" s="432" t="s">
        <v>145</v>
      </c>
      <c r="C43" s="256" t="s">
        <v>311</v>
      </c>
      <c r="D43" s="167">
        <v>5</v>
      </c>
      <c r="E43" s="111">
        <v>1</v>
      </c>
      <c r="F43" s="106">
        <v>0</v>
      </c>
      <c r="G43" s="106">
        <v>1</v>
      </c>
      <c r="H43" s="106">
        <v>2</v>
      </c>
      <c r="I43" s="106">
        <v>1</v>
      </c>
      <c r="J43" s="106">
        <v>2</v>
      </c>
      <c r="K43" s="106">
        <v>1</v>
      </c>
      <c r="L43" s="106">
        <v>1</v>
      </c>
      <c r="M43" s="106">
        <v>1</v>
      </c>
      <c r="N43" s="106">
        <v>4</v>
      </c>
      <c r="O43" s="106">
        <v>3</v>
      </c>
      <c r="P43" s="106">
        <v>3</v>
      </c>
      <c r="Q43" s="106">
        <v>3</v>
      </c>
      <c r="R43" s="109">
        <v>0</v>
      </c>
      <c r="S43" s="105">
        <v>11</v>
      </c>
      <c r="T43" s="107">
        <v>12</v>
      </c>
      <c r="U43" s="108">
        <v>23</v>
      </c>
      <c r="V43" s="105">
        <v>3</v>
      </c>
      <c r="W43" s="106">
        <v>4</v>
      </c>
      <c r="X43" s="106">
        <v>4</v>
      </c>
      <c r="Y43" s="106">
        <v>1</v>
      </c>
      <c r="Z43" s="106">
        <v>3</v>
      </c>
      <c r="AA43" s="107">
        <v>4</v>
      </c>
      <c r="AB43" s="105">
        <v>10</v>
      </c>
      <c r="AC43" s="107">
        <v>9</v>
      </c>
      <c r="AD43" s="110">
        <v>19</v>
      </c>
      <c r="AE43" s="105">
        <v>21</v>
      </c>
      <c r="AF43" s="107">
        <v>21</v>
      </c>
      <c r="AG43" s="332">
        <v>42</v>
      </c>
      <c r="AH43" s="105">
        <v>4</v>
      </c>
      <c r="AI43" s="107">
        <v>4</v>
      </c>
      <c r="AJ43" s="105">
        <v>6</v>
      </c>
      <c r="AK43" s="107">
        <v>2</v>
      </c>
      <c r="AL43" s="105">
        <v>-2</v>
      </c>
      <c r="AM43" s="109">
        <v>2</v>
      </c>
      <c r="AN43" s="108">
        <v>0</v>
      </c>
    </row>
    <row r="44" spans="1:40" ht="18.75" customHeight="1" x14ac:dyDescent="0.15">
      <c r="A44" s="418"/>
      <c r="B44" s="433"/>
      <c r="C44" s="257" t="s">
        <v>312</v>
      </c>
      <c r="D44" s="161">
        <v>6</v>
      </c>
      <c r="E44" s="50">
        <v>2</v>
      </c>
      <c r="F44" s="51">
        <v>0</v>
      </c>
      <c r="G44" s="51">
        <v>0</v>
      </c>
      <c r="H44" s="51">
        <v>1</v>
      </c>
      <c r="I44" s="51">
        <v>1</v>
      </c>
      <c r="J44" s="51">
        <v>2</v>
      </c>
      <c r="K44" s="51">
        <v>1</v>
      </c>
      <c r="L44" s="51">
        <v>4</v>
      </c>
      <c r="M44" s="51">
        <v>3</v>
      </c>
      <c r="N44" s="51">
        <v>4</v>
      </c>
      <c r="O44" s="51">
        <v>3</v>
      </c>
      <c r="P44" s="51">
        <v>0</v>
      </c>
      <c r="Q44" s="51">
        <v>3</v>
      </c>
      <c r="R44" s="44">
        <v>4</v>
      </c>
      <c r="S44" s="17">
        <v>13</v>
      </c>
      <c r="T44" s="52">
        <v>15</v>
      </c>
      <c r="U44" s="2">
        <v>28</v>
      </c>
      <c r="V44" s="17">
        <v>4</v>
      </c>
      <c r="W44" s="51">
        <v>1</v>
      </c>
      <c r="X44" s="51">
        <v>3</v>
      </c>
      <c r="Y44" s="51">
        <v>4</v>
      </c>
      <c r="Z44" s="51">
        <v>1</v>
      </c>
      <c r="AA44" s="52">
        <v>1</v>
      </c>
      <c r="AB44" s="17">
        <v>8</v>
      </c>
      <c r="AC44" s="52">
        <v>6</v>
      </c>
      <c r="AD44" s="53">
        <v>14</v>
      </c>
      <c r="AE44" s="17">
        <v>21</v>
      </c>
      <c r="AF44" s="52">
        <v>21</v>
      </c>
      <c r="AG44" s="331">
        <v>42</v>
      </c>
      <c r="AH44" s="17">
        <v>4</v>
      </c>
      <c r="AI44" s="52">
        <v>2</v>
      </c>
      <c r="AJ44" s="17">
        <v>2</v>
      </c>
      <c r="AK44" s="52">
        <v>8</v>
      </c>
      <c r="AL44" s="17">
        <v>2</v>
      </c>
      <c r="AM44" s="44">
        <v>-6</v>
      </c>
      <c r="AN44" s="2">
        <v>-4</v>
      </c>
    </row>
    <row r="45" spans="1:40" ht="18.75" customHeight="1" thickBot="1" x14ac:dyDescent="0.2">
      <c r="A45" s="419"/>
      <c r="B45" s="434"/>
      <c r="C45" s="233" t="s">
        <v>178</v>
      </c>
      <c r="D45" s="168">
        <f>D43-D44</f>
        <v>-1</v>
      </c>
      <c r="E45" s="252">
        <v>-1</v>
      </c>
      <c r="F45" s="242">
        <v>0</v>
      </c>
      <c r="G45" s="242">
        <v>1</v>
      </c>
      <c r="H45" s="242">
        <v>1</v>
      </c>
      <c r="I45" s="242">
        <v>0</v>
      </c>
      <c r="J45" s="242">
        <v>0</v>
      </c>
      <c r="K45" s="242">
        <v>0</v>
      </c>
      <c r="L45" s="242">
        <v>-3</v>
      </c>
      <c r="M45" s="242">
        <v>-2</v>
      </c>
      <c r="N45" s="242">
        <v>0</v>
      </c>
      <c r="O45" s="242">
        <v>0</v>
      </c>
      <c r="P45" s="242">
        <v>3</v>
      </c>
      <c r="Q45" s="242">
        <v>0</v>
      </c>
      <c r="R45" s="260">
        <v>-4</v>
      </c>
      <c r="S45" s="267">
        <v>-2</v>
      </c>
      <c r="T45" s="243">
        <v>-3</v>
      </c>
      <c r="U45" s="168">
        <v>-5</v>
      </c>
      <c r="V45" s="267">
        <v>-1</v>
      </c>
      <c r="W45" s="242">
        <v>3</v>
      </c>
      <c r="X45" s="242">
        <v>1</v>
      </c>
      <c r="Y45" s="242">
        <v>-3</v>
      </c>
      <c r="Z45" s="242">
        <v>2</v>
      </c>
      <c r="AA45" s="243">
        <v>3</v>
      </c>
      <c r="AB45" s="267">
        <v>2</v>
      </c>
      <c r="AC45" s="243">
        <v>3</v>
      </c>
      <c r="AD45" s="274">
        <v>5</v>
      </c>
      <c r="AE45" s="267">
        <v>0</v>
      </c>
      <c r="AF45" s="243">
        <v>0</v>
      </c>
      <c r="AG45" s="326">
        <v>0</v>
      </c>
      <c r="AH45" s="125">
        <v>0</v>
      </c>
      <c r="AI45" s="119">
        <v>2</v>
      </c>
      <c r="AJ45" s="125">
        <v>4</v>
      </c>
      <c r="AK45" s="119">
        <v>-6</v>
      </c>
      <c r="AL45" s="125">
        <v>-4</v>
      </c>
      <c r="AM45" s="123">
        <v>8</v>
      </c>
      <c r="AN45" s="11">
        <v>4</v>
      </c>
    </row>
    <row r="46" spans="1:40" ht="18.75" customHeight="1" x14ac:dyDescent="0.15">
      <c r="A46" s="424">
        <v>14</v>
      </c>
      <c r="B46" s="435" t="s">
        <v>150</v>
      </c>
      <c r="C46" s="258" t="s">
        <v>311</v>
      </c>
      <c r="D46" s="152">
        <v>3</v>
      </c>
      <c r="E46" s="81">
        <v>0</v>
      </c>
      <c r="F46" s="79">
        <v>0</v>
      </c>
      <c r="G46" s="79">
        <v>1</v>
      </c>
      <c r="H46" s="79">
        <v>0</v>
      </c>
      <c r="I46" s="79">
        <v>2</v>
      </c>
      <c r="J46" s="79">
        <v>2</v>
      </c>
      <c r="K46" s="79">
        <v>0</v>
      </c>
      <c r="L46" s="79">
        <v>1</v>
      </c>
      <c r="M46" s="79">
        <v>3</v>
      </c>
      <c r="N46" s="79">
        <v>2</v>
      </c>
      <c r="O46" s="79">
        <v>1</v>
      </c>
      <c r="P46" s="79">
        <v>1</v>
      </c>
      <c r="Q46" s="79">
        <v>2</v>
      </c>
      <c r="R46" s="70">
        <v>2</v>
      </c>
      <c r="S46" s="19">
        <v>9</v>
      </c>
      <c r="T46" s="80">
        <v>8</v>
      </c>
      <c r="U46" s="85">
        <v>17</v>
      </c>
      <c r="V46" s="19">
        <v>0</v>
      </c>
      <c r="W46" s="79">
        <v>1</v>
      </c>
      <c r="X46" s="79">
        <v>0</v>
      </c>
      <c r="Y46" s="79">
        <v>0</v>
      </c>
      <c r="Z46" s="79">
        <v>1</v>
      </c>
      <c r="AA46" s="80">
        <v>1</v>
      </c>
      <c r="AB46" s="19">
        <v>1</v>
      </c>
      <c r="AC46" s="80">
        <v>2</v>
      </c>
      <c r="AD46" s="82">
        <v>3</v>
      </c>
      <c r="AE46" s="19">
        <v>10</v>
      </c>
      <c r="AF46" s="80">
        <v>10</v>
      </c>
      <c r="AG46" s="330">
        <v>20</v>
      </c>
      <c r="AH46" s="19">
        <v>3</v>
      </c>
      <c r="AI46" s="80">
        <v>1</v>
      </c>
      <c r="AJ46" s="19">
        <v>7</v>
      </c>
      <c r="AK46" s="80">
        <v>0</v>
      </c>
      <c r="AL46" s="19">
        <v>-4</v>
      </c>
      <c r="AM46" s="70">
        <v>1</v>
      </c>
      <c r="AN46" s="85">
        <v>-3</v>
      </c>
    </row>
    <row r="47" spans="1:40" ht="18.75" customHeight="1" x14ac:dyDescent="0.15">
      <c r="A47" s="418"/>
      <c r="B47" s="433"/>
      <c r="C47" s="257" t="s">
        <v>312</v>
      </c>
      <c r="D47" s="161">
        <v>3</v>
      </c>
      <c r="E47" s="50">
        <v>0</v>
      </c>
      <c r="F47" s="51">
        <v>0</v>
      </c>
      <c r="G47" s="51">
        <v>2</v>
      </c>
      <c r="H47" s="51">
        <v>2</v>
      </c>
      <c r="I47" s="51">
        <v>0</v>
      </c>
      <c r="J47" s="51">
        <v>1</v>
      </c>
      <c r="K47" s="51">
        <v>4</v>
      </c>
      <c r="L47" s="51">
        <v>3</v>
      </c>
      <c r="M47" s="51">
        <v>1</v>
      </c>
      <c r="N47" s="51">
        <v>1</v>
      </c>
      <c r="O47" s="51">
        <v>2</v>
      </c>
      <c r="P47" s="51">
        <v>2</v>
      </c>
      <c r="Q47" s="51">
        <v>2</v>
      </c>
      <c r="R47" s="44">
        <v>1</v>
      </c>
      <c r="S47" s="17">
        <v>11</v>
      </c>
      <c r="T47" s="52">
        <v>10</v>
      </c>
      <c r="U47" s="2">
        <v>21</v>
      </c>
      <c r="V47" s="17">
        <v>0</v>
      </c>
      <c r="W47" s="51">
        <v>0</v>
      </c>
      <c r="X47" s="51">
        <v>1</v>
      </c>
      <c r="Y47" s="51">
        <v>1</v>
      </c>
      <c r="Z47" s="51">
        <v>0</v>
      </c>
      <c r="AA47" s="52">
        <v>0</v>
      </c>
      <c r="AB47" s="17">
        <v>1</v>
      </c>
      <c r="AC47" s="52">
        <v>1</v>
      </c>
      <c r="AD47" s="53">
        <v>2</v>
      </c>
      <c r="AE47" s="17">
        <v>12</v>
      </c>
      <c r="AF47" s="52">
        <v>11</v>
      </c>
      <c r="AG47" s="331">
        <v>23</v>
      </c>
      <c r="AH47" s="17">
        <v>9</v>
      </c>
      <c r="AI47" s="52">
        <v>0</v>
      </c>
      <c r="AJ47" s="17">
        <v>2</v>
      </c>
      <c r="AK47" s="52">
        <v>1</v>
      </c>
      <c r="AL47" s="17">
        <v>7</v>
      </c>
      <c r="AM47" s="44">
        <v>-1</v>
      </c>
      <c r="AN47" s="2">
        <v>6</v>
      </c>
    </row>
    <row r="48" spans="1:40" ht="18.75" customHeight="1" thickBot="1" x14ac:dyDescent="0.2">
      <c r="A48" s="425"/>
      <c r="B48" s="436"/>
      <c r="C48" s="234" t="s">
        <v>178</v>
      </c>
      <c r="D48" s="170">
        <f>D46-D47</f>
        <v>0</v>
      </c>
      <c r="E48" s="253">
        <v>0</v>
      </c>
      <c r="F48" s="244">
        <v>0</v>
      </c>
      <c r="G48" s="244">
        <v>-1</v>
      </c>
      <c r="H48" s="244">
        <v>-2</v>
      </c>
      <c r="I48" s="244">
        <v>2</v>
      </c>
      <c r="J48" s="244">
        <v>1</v>
      </c>
      <c r="K48" s="244">
        <v>-4</v>
      </c>
      <c r="L48" s="244">
        <v>-2</v>
      </c>
      <c r="M48" s="244">
        <v>2</v>
      </c>
      <c r="N48" s="244">
        <v>1</v>
      </c>
      <c r="O48" s="244">
        <v>-1</v>
      </c>
      <c r="P48" s="244">
        <v>-1</v>
      </c>
      <c r="Q48" s="244">
        <v>0</v>
      </c>
      <c r="R48" s="261">
        <v>1</v>
      </c>
      <c r="S48" s="268">
        <v>-2</v>
      </c>
      <c r="T48" s="245">
        <v>-2</v>
      </c>
      <c r="U48" s="170">
        <v>-4</v>
      </c>
      <c r="V48" s="268">
        <v>0</v>
      </c>
      <c r="W48" s="244">
        <v>1</v>
      </c>
      <c r="X48" s="244">
        <v>-1</v>
      </c>
      <c r="Y48" s="244">
        <v>-1</v>
      </c>
      <c r="Z48" s="244">
        <v>1</v>
      </c>
      <c r="AA48" s="245">
        <v>1</v>
      </c>
      <c r="AB48" s="268">
        <v>0</v>
      </c>
      <c r="AC48" s="245">
        <v>1</v>
      </c>
      <c r="AD48" s="275">
        <v>1</v>
      </c>
      <c r="AE48" s="268">
        <v>-2</v>
      </c>
      <c r="AF48" s="245">
        <v>-1</v>
      </c>
      <c r="AG48" s="311">
        <v>-3</v>
      </c>
      <c r="AH48" s="18">
        <v>-6</v>
      </c>
      <c r="AI48" s="60">
        <v>1</v>
      </c>
      <c r="AJ48" s="18">
        <v>5</v>
      </c>
      <c r="AK48" s="60">
        <v>-1</v>
      </c>
      <c r="AL48" s="18">
        <v>-11</v>
      </c>
      <c r="AM48" s="40">
        <v>2</v>
      </c>
      <c r="AN48" s="15">
        <v>-9</v>
      </c>
    </row>
    <row r="49" spans="1:41" ht="18.75" customHeight="1" x14ac:dyDescent="0.15">
      <c r="A49" s="397">
        <v>15</v>
      </c>
      <c r="B49" s="432" t="s">
        <v>151</v>
      </c>
      <c r="C49" s="256" t="s">
        <v>311</v>
      </c>
      <c r="D49" s="167">
        <v>4</v>
      </c>
      <c r="E49" s="111">
        <v>1</v>
      </c>
      <c r="F49" s="106">
        <v>0</v>
      </c>
      <c r="G49" s="106">
        <v>1</v>
      </c>
      <c r="H49" s="106">
        <v>0</v>
      </c>
      <c r="I49" s="106">
        <v>6</v>
      </c>
      <c r="J49" s="106">
        <v>2</v>
      </c>
      <c r="K49" s="106">
        <v>7</v>
      </c>
      <c r="L49" s="106">
        <v>4</v>
      </c>
      <c r="M49" s="106">
        <v>3</v>
      </c>
      <c r="N49" s="106">
        <v>5</v>
      </c>
      <c r="O49" s="106">
        <v>6</v>
      </c>
      <c r="P49" s="106">
        <v>5</v>
      </c>
      <c r="Q49" s="106">
        <v>2</v>
      </c>
      <c r="R49" s="109">
        <v>3</v>
      </c>
      <c r="S49" s="105">
        <v>26</v>
      </c>
      <c r="T49" s="107">
        <v>19</v>
      </c>
      <c r="U49" s="108">
        <v>45</v>
      </c>
      <c r="V49" s="105">
        <v>9</v>
      </c>
      <c r="W49" s="106">
        <v>4</v>
      </c>
      <c r="X49" s="106">
        <v>8</v>
      </c>
      <c r="Y49" s="106">
        <v>7</v>
      </c>
      <c r="Z49" s="106">
        <v>4</v>
      </c>
      <c r="AA49" s="107">
        <v>2</v>
      </c>
      <c r="AB49" s="105">
        <v>21</v>
      </c>
      <c r="AC49" s="107">
        <v>13</v>
      </c>
      <c r="AD49" s="110">
        <v>34</v>
      </c>
      <c r="AE49" s="105">
        <v>47</v>
      </c>
      <c r="AF49" s="107">
        <v>32</v>
      </c>
      <c r="AG49" s="332">
        <v>79</v>
      </c>
      <c r="AH49" s="105">
        <v>14</v>
      </c>
      <c r="AI49" s="107">
        <v>13</v>
      </c>
      <c r="AJ49" s="105">
        <v>16</v>
      </c>
      <c r="AK49" s="107">
        <v>20</v>
      </c>
      <c r="AL49" s="105">
        <v>-2</v>
      </c>
      <c r="AM49" s="109">
        <v>-7</v>
      </c>
      <c r="AN49" s="108">
        <v>-9</v>
      </c>
    </row>
    <row r="50" spans="1:41" ht="18.75" customHeight="1" x14ac:dyDescent="0.15">
      <c r="A50" s="418"/>
      <c r="B50" s="433"/>
      <c r="C50" s="257" t="s">
        <v>312</v>
      </c>
      <c r="D50" s="161">
        <v>4</v>
      </c>
      <c r="E50" s="50">
        <v>1</v>
      </c>
      <c r="F50" s="51">
        <v>0</v>
      </c>
      <c r="G50" s="51">
        <v>2</v>
      </c>
      <c r="H50" s="51">
        <v>0</v>
      </c>
      <c r="I50" s="51">
        <v>4</v>
      </c>
      <c r="J50" s="51">
        <v>2</v>
      </c>
      <c r="K50" s="51">
        <v>2</v>
      </c>
      <c r="L50" s="51">
        <v>4</v>
      </c>
      <c r="M50" s="51">
        <v>6</v>
      </c>
      <c r="N50" s="51">
        <v>6</v>
      </c>
      <c r="O50" s="51">
        <v>2</v>
      </c>
      <c r="P50" s="51">
        <v>3</v>
      </c>
      <c r="Q50" s="51">
        <v>9</v>
      </c>
      <c r="R50" s="44">
        <v>5</v>
      </c>
      <c r="S50" s="17">
        <v>26</v>
      </c>
      <c r="T50" s="52">
        <v>20</v>
      </c>
      <c r="U50" s="2">
        <v>46</v>
      </c>
      <c r="V50" s="17">
        <v>9</v>
      </c>
      <c r="W50" s="51">
        <v>7</v>
      </c>
      <c r="X50" s="51">
        <v>4</v>
      </c>
      <c r="Y50" s="51">
        <v>2</v>
      </c>
      <c r="Z50" s="51">
        <v>14</v>
      </c>
      <c r="AA50" s="52">
        <v>6</v>
      </c>
      <c r="AB50" s="17">
        <v>27</v>
      </c>
      <c r="AC50" s="52">
        <v>15</v>
      </c>
      <c r="AD50" s="53">
        <v>42</v>
      </c>
      <c r="AE50" s="17">
        <v>53</v>
      </c>
      <c r="AF50" s="52">
        <v>35</v>
      </c>
      <c r="AG50" s="331">
        <v>88</v>
      </c>
      <c r="AH50" s="17">
        <v>4</v>
      </c>
      <c r="AI50" s="52">
        <v>16</v>
      </c>
      <c r="AJ50" s="17">
        <v>17</v>
      </c>
      <c r="AK50" s="52">
        <v>6</v>
      </c>
      <c r="AL50" s="17">
        <v>-13</v>
      </c>
      <c r="AM50" s="44">
        <v>10</v>
      </c>
      <c r="AN50" s="2">
        <v>-3</v>
      </c>
    </row>
    <row r="51" spans="1:41" ht="18.75" customHeight="1" thickBot="1" x14ac:dyDescent="0.2">
      <c r="A51" s="419"/>
      <c r="B51" s="434"/>
      <c r="C51" s="233" t="s">
        <v>178</v>
      </c>
      <c r="D51" s="168">
        <f>D49-D50</f>
        <v>0</v>
      </c>
      <c r="E51" s="252">
        <v>0</v>
      </c>
      <c r="F51" s="242">
        <v>0</v>
      </c>
      <c r="G51" s="242">
        <v>-1</v>
      </c>
      <c r="H51" s="242">
        <v>0</v>
      </c>
      <c r="I51" s="242">
        <v>2</v>
      </c>
      <c r="J51" s="242">
        <v>0</v>
      </c>
      <c r="K51" s="242">
        <v>5</v>
      </c>
      <c r="L51" s="242">
        <v>0</v>
      </c>
      <c r="M51" s="242">
        <v>-3</v>
      </c>
      <c r="N51" s="242">
        <v>-1</v>
      </c>
      <c r="O51" s="242">
        <v>4</v>
      </c>
      <c r="P51" s="242">
        <v>2</v>
      </c>
      <c r="Q51" s="242">
        <v>-7</v>
      </c>
      <c r="R51" s="260">
        <v>-2</v>
      </c>
      <c r="S51" s="267">
        <v>0</v>
      </c>
      <c r="T51" s="243">
        <v>-1</v>
      </c>
      <c r="U51" s="168">
        <v>-1</v>
      </c>
      <c r="V51" s="267">
        <v>0</v>
      </c>
      <c r="W51" s="242">
        <v>-3</v>
      </c>
      <c r="X51" s="242">
        <v>4</v>
      </c>
      <c r="Y51" s="242">
        <v>5</v>
      </c>
      <c r="Z51" s="242">
        <v>-10</v>
      </c>
      <c r="AA51" s="243">
        <v>-4</v>
      </c>
      <c r="AB51" s="267">
        <v>-6</v>
      </c>
      <c r="AC51" s="243">
        <v>-2</v>
      </c>
      <c r="AD51" s="274">
        <v>-8</v>
      </c>
      <c r="AE51" s="267">
        <v>-6</v>
      </c>
      <c r="AF51" s="243">
        <v>-3</v>
      </c>
      <c r="AG51" s="310">
        <v>-9</v>
      </c>
      <c r="AH51" s="125">
        <v>10</v>
      </c>
      <c r="AI51" s="119">
        <v>-3</v>
      </c>
      <c r="AJ51" s="125">
        <v>-1</v>
      </c>
      <c r="AK51" s="119">
        <v>14</v>
      </c>
      <c r="AL51" s="125">
        <v>11</v>
      </c>
      <c r="AM51" s="123">
        <v>-17</v>
      </c>
      <c r="AN51" s="11">
        <v>-6</v>
      </c>
    </row>
    <row r="52" spans="1:41" ht="18.75" customHeight="1" x14ac:dyDescent="0.15">
      <c r="A52" s="424">
        <v>16</v>
      </c>
      <c r="B52" s="435" t="s">
        <v>152</v>
      </c>
      <c r="C52" s="258" t="s">
        <v>311</v>
      </c>
      <c r="D52" s="152">
        <v>4</v>
      </c>
      <c r="E52" s="81">
        <v>0</v>
      </c>
      <c r="F52" s="79">
        <v>0</v>
      </c>
      <c r="G52" s="79">
        <v>0</v>
      </c>
      <c r="H52" s="79">
        <v>0</v>
      </c>
      <c r="I52" s="79">
        <v>1</v>
      </c>
      <c r="J52" s="79">
        <v>0</v>
      </c>
      <c r="K52" s="79">
        <v>0</v>
      </c>
      <c r="L52" s="79">
        <v>1</v>
      </c>
      <c r="M52" s="79">
        <v>0</v>
      </c>
      <c r="N52" s="79">
        <v>1</v>
      </c>
      <c r="O52" s="79">
        <v>0</v>
      </c>
      <c r="P52" s="79">
        <v>3</v>
      </c>
      <c r="Q52" s="79">
        <v>5</v>
      </c>
      <c r="R52" s="70">
        <v>2</v>
      </c>
      <c r="S52" s="19">
        <v>6</v>
      </c>
      <c r="T52" s="80">
        <v>7</v>
      </c>
      <c r="U52" s="85">
        <v>13</v>
      </c>
      <c r="V52" s="19">
        <v>2</v>
      </c>
      <c r="W52" s="79">
        <v>2</v>
      </c>
      <c r="X52" s="79">
        <v>4</v>
      </c>
      <c r="Y52" s="79">
        <v>1</v>
      </c>
      <c r="Z52" s="79">
        <v>2</v>
      </c>
      <c r="AA52" s="80">
        <v>3</v>
      </c>
      <c r="AB52" s="19">
        <v>8</v>
      </c>
      <c r="AC52" s="80">
        <v>6</v>
      </c>
      <c r="AD52" s="82">
        <v>14</v>
      </c>
      <c r="AE52" s="19">
        <v>14</v>
      </c>
      <c r="AF52" s="80">
        <v>13</v>
      </c>
      <c r="AG52" s="330">
        <v>27</v>
      </c>
      <c r="AH52" s="105">
        <v>1</v>
      </c>
      <c r="AI52" s="107">
        <v>4</v>
      </c>
      <c r="AJ52" s="105">
        <v>3</v>
      </c>
      <c r="AK52" s="107">
        <v>3</v>
      </c>
      <c r="AL52" s="105">
        <v>-2</v>
      </c>
      <c r="AM52" s="109">
        <v>1</v>
      </c>
      <c r="AN52" s="108">
        <v>-1</v>
      </c>
    </row>
    <row r="53" spans="1:41" ht="18.75" customHeight="1" x14ac:dyDescent="0.15">
      <c r="A53" s="418"/>
      <c r="B53" s="433"/>
      <c r="C53" s="257" t="s">
        <v>312</v>
      </c>
      <c r="D53" s="161">
        <v>5</v>
      </c>
      <c r="E53" s="50">
        <v>0</v>
      </c>
      <c r="F53" s="51">
        <v>0</v>
      </c>
      <c r="G53" s="51">
        <v>1</v>
      </c>
      <c r="H53" s="51">
        <v>0</v>
      </c>
      <c r="I53" s="51">
        <v>0</v>
      </c>
      <c r="J53" s="51">
        <v>1</v>
      </c>
      <c r="K53" s="51">
        <v>0</v>
      </c>
      <c r="L53" s="51">
        <v>1</v>
      </c>
      <c r="M53" s="51">
        <v>0</v>
      </c>
      <c r="N53" s="51">
        <v>3</v>
      </c>
      <c r="O53" s="51">
        <v>5</v>
      </c>
      <c r="P53" s="51">
        <v>2</v>
      </c>
      <c r="Q53" s="51">
        <v>1</v>
      </c>
      <c r="R53" s="44">
        <v>1</v>
      </c>
      <c r="S53" s="17">
        <v>7</v>
      </c>
      <c r="T53" s="52">
        <v>8</v>
      </c>
      <c r="U53" s="2">
        <v>15</v>
      </c>
      <c r="V53" s="17">
        <v>3</v>
      </c>
      <c r="W53" s="51">
        <v>1</v>
      </c>
      <c r="X53" s="51">
        <v>1</v>
      </c>
      <c r="Y53" s="51">
        <v>2</v>
      </c>
      <c r="Z53" s="51">
        <v>1</v>
      </c>
      <c r="AA53" s="52">
        <v>1</v>
      </c>
      <c r="AB53" s="17">
        <v>5</v>
      </c>
      <c r="AC53" s="52">
        <v>4</v>
      </c>
      <c r="AD53" s="53">
        <v>9</v>
      </c>
      <c r="AE53" s="17">
        <v>12</v>
      </c>
      <c r="AF53" s="52">
        <v>12</v>
      </c>
      <c r="AG53" s="331">
        <v>24</v>
      </c>
      <c r="AH53" s="17">
        <v>2</v>
      </c>
      <c r="AI53" s="52">
        <v>3</v>
      </c>
      <c r="AJ53" s="17">
        <v>7</v>
      </c>
      <c r="AK53" s="52">
        <v>3</v>
      </c>
      <c r="AL53" s="17">
        <v>-5</v>
      </c>
      <c r="AM53" s="44">
        <v>0</v>
      </c>
      <c r="AN53" s="2">
        <v>-5</v>
      </c>
    </row>
    <row r="54" spans="1:41" ht="18.75" customHeight="1" thickBot="1" x14ac:dyDescent="0.2">
      <c r="A54" s="425"/>
      <c r="B54" s="436"/>
      <c r="C54" s="234" t="s">
        <v>178</v>
      </c>
      <c r="D54" s="170">
        <f>D52-D53</f>
        <v>-1</v>
      </c>
      <c r="E54" s="253">
        <v>0</v>
      </c>
      <c r="F54" s="244">
        <v>0</v>
      </c>
      <c r="G54" s="244">
        <v>-1</v>
      </c>
      <c r="H54" s="244">
        <v>0</v>
      </c>
      <c r="I54" s="244">
        <v>1</v>
      </c>
      <c r="J54" s="244">
        <v>-1</v>
      </c>
      <c r="K54" s="244">
        <v>0</v>
      </c>
      <c r="L54" s="244">
        <v>0</v>
      </c>
      <c r="M54" s="244">
        <v>0</v>
      </c>
      <c r="N54" s="244">
        <v>-2</v>
      </c>
      <c r="O54" s="244">
        <v>-5</v>
      </c>
      <c r="P54" s="244">
        <v>1</v>
      </c>
      <c r="Q54" s="244">
        <v>4</v>
      </c>
      <c r="R54" s="261">
        <v>1</v>
      </c>
      <c r="S54" s="268">
        <v>-1</v>
      </c>
      <c r="T54" s="245">
        <v>-1</v>
      </c>
      <c r="U54" s="170">
        <v>-2</v>
      </c>
      <c r="V54" s="268">
        <v>-1</v>
      </c>
      <c r="W54" s="244">
        <v>1</v>
      </c>
      <c r="X54" s="244">
        <v>3</v>
      </c>
      <c r="Y54" s="244">
        <v>-1</v>
      </c>
      <c r="Z54" s="244">
        <v>1</v>
      </c>
      <c r="AA54" s="245">
        <v>2</v>
      </c>
      <c r="AB54" s="268">
        <v>3</v>
      </c>
      <c r="AC54" s="245">
        <v>2</v>
      </c>
      <c r="AD54" s="275">
        <v>5</v>
      </c>
      <c r="AE54" s="268">
        <v>2</v>
      </c>
      <c r="AF54" s="245">
        <v>1</v>
      </c>
      <c r="AG54" s="342">
        <v>3</v>
      </c>
      <c r="AH54" s="125">
        <v>-1</v>
      </c>
      <c r="AI54" s="119">
        <v>1</v>
      </c>
      <c r="AJ54" s="125">
        <v>-4</v>
      </c>
      <c r="AK54" s="119">
        <v>0</v>
      </c>
      <c r="AL54" s="125">
        <v>3</v>
      </c>
      <c r="AM54" s="123">
        <v>1</v>
      </c>
      <c r="AN54" s="11">
        <v>4</v>
      </c>
    </row>
    <row r="55" spans="1:41" ht="18.75" customHeight="1" x14ac:dyDescent="0.15">
      <c r="A55" s="397">
        <v>17</v>
      </c>
      <c r="B55" s="432" t="s">
        <v>237</v>
      </c>
      <c r="C55" s="280" t="s">
        <v>311</v>
      </c>
      <c r="D55" s="166"/>
      <c r="E55" s="111"/>
      <c r="F55" s="106"/>
      <c r="G55" s="106"/>
      <c r="H55" s="106"/>
      <c r="I55" s="106"/>
      <c r="J55" s="106"/>
      <c r="K55" s="106"/>
      <c r="L55" s="106"/>
      <c r="M55" s="106"/>
      <c r="N55" s="106"/>
      <c r="O55" s="106"/>
      <c r="P55" s="106"/>
      <c r="Q55" s="106"/>
      <c r="R55" s="109"/>
      <c r="S55" s="105"/>
      <c r="T55" s="107"/>
      <c r="U55" s="108"/>
      <c r="V55" s="105">
        <v>39</v>
      </c>
      <c r="W55" s="106">
        <v>15</v>
      </c>
      <c r="X55" s="106">
        <v>30</v>
      </c>
      <c r="Y55" s="106">
        <v>23</v>
      </c>
      <c r="Z55" s="106">
        <v>19</v>
      </c>
      <c r="AA55" s="107">
        <v>14</v>
      </c>
      <c r="AB55" s="105">
        <v>88</v>
      </c>
      <c r="AC55" s="107">
        <v>52</v>
      </c>
      <c r="AD55" s="110">
        <v>140</v>
      </c>
      <c r="AE55" s="105">
        <f t="shared" ref="AE55:AF57" si="1">AB55</f>
        <v>88</v>
      </c>
      <c r="AF55" s="107">
        <f t="shared" si="1"/>
        <v>52</v>
      </c>
      <c r="AG55" s="344">
        <f>AE55+AF55</f>
        <v>140</v>
      </c>
      <c r="AH55" s="19"/>
      <c r="AI55" s="80"/>
      <c r="AJ55" s="19"/>
      <c r="AK55" s="80"/>
      <c r="AL55" s="19"/>
      <c r="AM55" s="70"/>
      <c r="AN55" s="85"/>
    </row>
    <row r="56" spans="1:41" ht="18.75" customHeight="1" x14ac:dyDescent="0.15">
      <c r="A56" s="418"/>
      <c r="B56" s="433"/>
      <c r="C56" s="281" t="s">
        <v>312</v>
      </c>
      <c r="D56" s="84"/>
      <c r="E56" s="50"/>
      <c r="F56" s="51"/>
      <c r="G56" s="51"/>
      <c r="H56" s="51"/>
      <c r="I56" s="51"/>
      <c r="J56" s="51"/>
      <c r="K56" s="51"/>
      <c r="L56" s="51"/>
      <c r="M56" s="51"/>
      <c r="N56" s="51"/>
      <c r="O56" s="51"/>
      <c r="P56" s="51"/>
      <c r="Q56" s="51"/>
      <c r="R56" s="44"/>
      <c r="S56" s="17"/>
      <c r="T56" s="52"/>
      <c r="U56" s="2"/>
      <c r="V56" s="17">
        <v>37</v>
      </c>
      <c r="W56" s="51">
        <v>22</v>
      </c>
      <c r="X56" s="51">
        <v>22</v>
      </c>
      <c r="Y56" s="51">
        <v>30</v>
      </c>
      <c r="Z56" s="51">
        <v>24</v>
      </c>
      <c r="AA56" s="52">
        <v>31</v>
      </c>
      <c r="AB56" s="17">
        <v>83</v>
      </c>
      <c r="AC56" s="52">
        <v>83</v>
      </c>
      <c r="AD56" s="53">
        <v>166</v>
      </c>
      <c r="AE56" s="17">
        <f t="shared" si="1"/>
        <v>83</v>
      </c>
      <c r="AF56" s="52">
        <f t="shared" si="1"/>
        <v>83</v>
      </c>
      <c r="AG56" s="345">
        <f>AE56+AF56</f>
        <v>166</v>
      </c>
      <c r="AH56" s="17"/>
      <c r="AI56" s="52"/>
      <c r="AJ56" s="17"/>
      <c r="AK56" s="52"/>
      <c r="AL56" s="17"/>
      <c r="AM56" s="44"/>
      <c r="AN56" s="2"/>
    </row>
    <row r="57" spans="1:41" ht="18.75" customHeight="1" thickBot="1" x14ac:dyDescent="0.2">
      <c r="A57" s="419"/>
      <c r="B57" s="434"/>
      <c r="C57" s="282" t="s">
        <v>178</v>
      </c>
      <c r="D57" s="122"/>
      <c r="E57" s="120"/>
      <c r="F57" s="118"/>
      <c r="G57" s="118"/>
      <c r="H57" s="118"/>
      <c r="I57" s="118"/>
      <c r="J57" s="118"/>
      <c r="K57" s="118"/>
      <c r="L57" s="118"/>
      <c r="M57" s="118"/>
      <c r="N57" s="118"/>
      <c r="O57" s="118"/>
      <c r="P57" s="118"/>
      <c r="Q57" s="118"/>
      <c r="R57" s="123"/>
      <c r="S57" s="125"/>
      <c r="T57" s="119"/>
      <c r="U57" s="11"/>
      <c r="V57" s="125">
        <v>2</v>
      </c>
      <c r="W57" s="118">
        <v>-7</v>
      </c>
      <c r="X57" s="118">
        <v>8</v>
      </c>
      <c r="Y57" s="118">
        <v>-7</v>
      </c>
      <c r="Z57" s="118">
        <v>-5</v>
      </c>
      <c r="AA57" s="119">
        <v>-17</v>
      </c>
      <c r="AB57" s="125">
        <v>5</v>
      </c>
      <c r="AC57" s="119">
        <v>-31</v>
      </c>
      <c r="AD57" s="126">
        <v>-26</v>
      </c>
      <c r="AE57" s="19">
        <f t="shared" si="1"/>
        <v>5</v>
      </c>
      <c r="AF57" s="80">
        <f t="shared" si="1"/>
        <v>-31</v>
      </c>
      <c r="AG57" s="330">
        <f>AE57+AF57</f>
        <v>-26</v>
      </c>
      <c r="AH57" s="18"/>
      <c r="AI57" s="60"/>
      <c r="AJ57" s="18"/>
      <c r="AK57" s="60"/>
      <c r="AL57" s="18"/>
      <c r="AM57" s="40"/>
      <c r="AN57" s="15"/>
    </row>
    <row r="58" spans="1:41" ht="18.75" customHeight="1" thickBot="1" x14ac:dyDescent="0.2">
      <c r="A58" s="401" t="s">
        <v>27</v>
      </c>
      <c r="B58" s="402"/>
      <c r="C58" s="447"/>
      <c r="D58" s="108">
        <f>D7+D10+D13+D16+D19+D22+D25+D28+D31+D34+D37+D40+D43+D46+D49+D52</f>
        <v>101</v>
      </c>
      <c r="E58" s="111">
        <f t="shared" ref="E58:AF58" si="2">E7+E10+E13+E16+E19+E22+E25+E28+E31+E34+E37+E40+E43+E46+E49+E52+E55</f>
        <v>26</v>
      </c>
      <c r="F58" s="106">
        <f t="shared" si="2"/>
        <v>9</v>
      </c>
      <c r="G58" s="106">
        <f t="shared" si="2"/>
        <v>48</v>
      </c>
      <c r="H58" s="106">
        <f t="shared" si="2"/>
        <v>26</v>
      </c>
      <c r="I58" s="106">
        <f t="shared" si="2"/>
        <v>52</v>
      </c>
      <c r="J58" s="106">
        <f t="shared" si="2"/>
        <v>48</v>
      </c>
      <c r="K58" s="106">
        <f t="shared" si="2"/>
        <v>82</v>
      </c>
      <c r="L58" s="106">
        <f t="shared" si="2"/>
        <v>58</v>
      </c>
      <c r="M58" s="106">
        <f t="shared" si="2"/>
        <v>110</v>
      </c>
      <c r="N58" s="106">
        <f t="shared" si="2"/>
        <v>60</v>
      </c>
      <c r="O58" s="106">
        <f t="shared" si="2"/>
        <v>110</v>
      </c>
      <c r="P58" s="106">
        <f t="shared" si="2"/>
        <v>62</v>
      </c>
      <c r="Q58" s="106">
        <f t="shared" si="2"/>
        <v>121</v>
      </c>
      <c r="R58" s="109">
        <f t="shared" si="2"/>
        <v>66</v>
      </c>
      <c r="S58" s="105">
        <f t="shared" si="2"/>
        <v>549</v>
      </c>
      <c r="T58" s="107">
        <f t="shared" si="2"/>
        <v>329</v>
      </c>
      <c r="U58" s="108">
        <f t="shared" si="2"/>
        <v>878</v>
      </c>
      <c r="V58" s="105">
        <f t="shared" si="2"/>
        <v>169</v>
      </c>
      <c r="W58" s="106">
        <f t="shared" si="2"/>
        <v>72</v>
      </c>
      <c r="X58" s="106">
        <f t="shared" si="2"/>
        <v>164</v>
      </c>
      <c r="Y58" s="106">
        <f t="shared" si="2"/>
        <v>92</v>
      </c>
      <c r="Z58" s="106">
        <f t="shared" si="2"/>
        <v>149</v>
      </c>
      <c r="AA58" s="107">
        <f t="shared" si="2"/>
        <v>86</v>
      </c>
      <c r="AB58" s="105">
        <f t="shared" si="2"/>
        <v>482</v>
      </c>
      <c r="AC58" s="107">
        <f t="shared" si="2"/>
        <v>250</v>
      </c>
      <c r="AD58" s="110">
        <f t="shared" si="2"/>
        <v>732</v>
      </c>
      <c r="AE58" s="105">
        <f t="shared" si="2"/>
        <v>1031</v>
      </c>
      <c r="AF58" s="107">
        <f t="shared" si="2"/>
        <v>579</v>
      </c>
      <c r="AG58" s="334">
        <f t="shared" ref="AG58:AL58" si="3">AG7+AG10+AG13+AG16+AG19+AG22+AG25+AG28+AG31+AG34+AG37+AG40+AG43+AG46+AG49+AG52+AG55</f>
        <v>1610</v>
      </c>
      <c r="AH58" s="335">
        <f t="shared" si="3"/>
        <v>224</v>
      </c>
      <c r="AI58" s="336">
        <f t="shared" si="3"/>
        <v>108</v>
      </c>
      <c r="AJ58" s="335">
        <f t="shared" si="3"/>
        <v>147</v>
      </c>
      <c r="AK58" s="336">
        <f t="shared" si="3"/>
        <v>226</v>
      </c>
      <c r="AL58" s="335">
        <f t="shared" si="3"/>
        <v>77</v>
      </c>
      <c r="AM58" s="336">
        <f t="shared" ref="AM58" si="4">AM7+AM10+AM13+AM16+AM19+AM22+AM25+AM28+AM31+AM34+AM37+AM40+AM43+AM46+AM49+AM52+AM55</f>
        <v>-118</v>
      </c>
      <c r="AN58" s="167">
        <f>AL58+AM58</f>
        <v>-41</v>
      </c>
      <c r="AO58">
        <v>-41</v>
      </c>
    </row>
    <row r="59" spans="1:41" ht="18.75" customHeight="1" thickBot="1" x14ac:dyDescent="0.2">
      <c r="A59" s="390" t="s">
        <v>271</v>
      </c>
      <c r="B59" s="445"/>
      <c r="C59" s="446"/>
      <c r="D59" s="272">
        <f>D8+D11+D14+D17+D20+D23+D26+D29+D32+D35+D38+D41+D44+D47+D50+D53</f>
        <v>109</v>
      </c>
      <c r="E59" s="265">
        <v>27</v>
      </c>
      <c r="F59" s="250">
        <v>17</v>
      </c>
      <c r="G59" s="250">
        <v>31</v>
      </c>
      <c r="H59" s="250">
        <v>41</v>
      </c>
      <c r="I59" s="250">
        <v>58</v>
      </c>
      <c r="J59" s="250">
        <v>48</v>
      </c>
      <c r="K59" s="250">
        <v>99</v>
      </c>
      <c r="L59" s="250">
        <v>50</v>
      </c>
      <c r="M59" s="250">
        <v>97</v>
      </c>
      <c r="N59" s="250">
        <v>68</v>
      </c>
      <c r="O59" s="250">
        <v>122</v>
      </c>
      <c r="P59" s="250">
        <v>66</v>
      </c>
      <c r="Q59" s="250">
        <v>125</v>
      </c>
      <c r="R59" s="263">
        <v>60</v>
      </c>
      <c r="S59" s="270">
        <v>559</v>
      </c>
      <c r="T59" s="251">
        <v>350</v>
      </c>
      <c r="U59" s="272">
        <v>909</v>
      </c>
      <c r="V59" s="270">
        <v>173</v>
      </c>
      <c r="W59" s="250">
        <v>91</v>
      </c>
      <c r="X59" s="250">
        <v>161</v>
      </c>
      <c r="Y59" s="250">
        <v>118</v>
      </c>
      <c r="Z59" s="250">
        <v>152</v>
      </c>
      <c r="AA59" s="251">
        <v>117</v>
      </c>
      <c r="AB59" s="270">
        <v>485</v>
      </c>
      <c r="AC59" s="251">
        <v>326</v>
      </c>
      <c r="AD59" s="277">
        <v>811</v>
      </c>
      <c r="AE59" s="270">
        <v>1044</v>
      </c>
      <c r="AF59" s="251">
        <v>676</v>
      </c>
      <c r="AG59" s="333">
        <v>1720</v>
      </c>
      <c r="AH59" s="18">
        <v>235</v>
      </c>
      <c r="AI59" s="60">
        <v>115</v>
      </c>
      <c r="AJ59" s="18">
        <v>128</v>
      </c>
      <c r="AK59" s="60">
        <v>213</v>
      </c>
      <c r="AL59" s="335">
        <f>AH59-AJ59</f>
        <v>107</v>
      </c>
      <c r="AM59" s="60">
        <v>-98</v>
      </c>
      <c r="AN59" s="167">
        <f>AL59+AM59</f>
        <v>9</v>
      </c>
    </row>
    <row r="60" spans="1:41" ht="18.75" customHeight="1" thickBot="1" x14ac:dyDescent="0.2">
      <c r="A60" s="390" t="s">
        <v>178</v>
      </c>
      <c r="B60" s="445"/>
      <c r="C60" s="446"/>
      <c r="D60" s="273">
        <f>D58-D59</f>
        <v>-8</v>
      </c>
      <c r="E60" s="266">
        <f>E58-E59</f>
        <v>-1</v>
      </c>
      <c r="F60" s="248">
        <f t="shared" ref="F60:AF60" si="5">F58-F59</f>
        <v>-8</v>
      </c>
      <c r="G60" s="248">
        <f t="shared" si="5"/>
        <v>17</v>
      </c>
      <c r="H60" s="248">
        <f t="shared" si="5"/>
        <v>-15</v>
      </c>
      <c r="I60" s="248">
        <f t="shared" si="5"/>
        <v>-6</v>
      </c>
      <c r="J60" s="248">
        <f t="shared" si="5"/>
        <v>0</v>
      </c>
      <c r="K60" s="248">
        <f t="shared" si="5"/>
        <v>-17</v>
      </c>
      <c r="L60" s="248">
        <f t="shared" si="5"/>
        <v>8</v>
      </c>
      <c r="M60" s="248">
        <f t="shared" si="5"/>
        <v>13</v>
      </c>
      <c r="N60" s="248">
        <f t="shared" si="5"/>
        <v>-8</v>
      </c>
      <c r="O60" s="248">
        <f t="shared" si="5"/>
        <v>-12</v>
      </c>
      <c r="P60" s="248">
        <f t="shared" si="5"/>
        <v>-4</v>
      </c>
      <c r="Q60" s="248">
        <f t="shared" si="5"/>
        <v>-4</v>
      </c>
      <c r="R60" s="264">
        <f t="shared" si="5"/>
        <v>6</v>
      </c>
      <c r="S60" s="271">
        <f t="shared" si="5"/>
        <v>-10</v>
      </c>
      <c r="T60" s="249">
        <f t="shared" si="5"/>
        <v>-21</v>
      </c>
      <c r="U60" s="273">
        <f t="shared" si="5"/>
        <v>-31</v>
      </c>
      <c r="V60" s="271">
        <f t="shared" si="5"/>
        <v>-4</v>
      </c>
      <c r="W60" s="248">
        <f t="shared" si="5"/>
        <v>-19</v>
      </c>
      <c r="X60" s="248">
        <f t="shared" si="5"/>
        <v>3</v>
      </c>
      <c r="Y60" s="248">
        <f t="shared" si="5"/>
        <v>-26</v>
      </c>
      <c r="Z60" s="248">
        <f t="shared" si="5"/>
        <v>-3</v>
      </c>
      <c r="AA60" s="249">
        <f t="shared" si="5"/>
        <v>-31</v>
      </c>
      <c r="AB60" s="271">
        <f t="shared" si="5"/>
        <v>-3</v>
      </c>
      <c r="AC60" s="249">
        <f t="shared" si="5"/>
        <v>-76</v>
      </c>
      <c r="AD60" s="278">
        <f t="shared" si="5"/>
        <v>-79</v>
      </c>
      <c r="AE60" s="271">
        <f t="shared" si="5"/>
        <v>-13</v>
      </c>
      <c r="AF60" s="249">
        <f t="shared" si="5"/>
        <v>-97</v>
      </c>
      <c r="AG60" s="329">
        <f>AG58-AG59</f>
        <v>-110</v>
      </c>
      <c r="AH60" s="337">
        <f t="shared" ref="AH60:AN60" si="6">AH58-AH59</f>
        <v>-11</v>
      </c>
      <c r="AI60" s="338">
        <f t="shared" si="6"/>
        <v>-7</v>
      </c>
      <c r="AJ60" s="337">
        <f t="shared" si="6"/>
        <v>19</v>
      </c>
      <c r="AK60" s="338">
        <f t="shared" si="6"/>
        <v>13</v>
      </c>
      <c r="AL60" s="337">
        <f t="shared" si="6"/>
        <v>-30</v>
      </c>
      <c r="AM60" s="338">
        <f t="shared" si="6"/>
        <v>-20</v>
      </c>
      <c r="AN60" s="339">
        <f t="shared" si="6"/>
        <v>-50</v>
      </c>
    </row>
    <row r="61" spans="1:41" ht="18.75" customHeight="1" x14ac:dyDescent="0.15">
      <c r="A61" s="48"/>
      <c r="B61" s="48"/>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328"/>
    </row>
  </sheetData>
  <mergeCells count="63">
    <mergeCell ref="AH4:AI5"/>
    <mergeCell ref="AJ4:AK5"/>
    <mergeCell ref="AL4:AN5"/>
    <mergeCell ref="A34:A36"/>
    <mergeCell ref="B28:B30"/>
    <mergeCell ref="A31:A33"/>
    <mergeCell ref="AE4:AF5"/>
    <mergeCell ref="AG4:AG6"/>
    <mergeCell ref="E5:F5"/>
    <mergeCell ref="G5:H5"/>
    <mergeCell ref="I5:J5"/>
    <mergeCell ref="K5:L5"/>
    <mergeCell ref="M5:N5"/>
    <mergeCell ref="O5:P5"/>
    <mergeCell ref="Q5:R5"/>
    <mergeCell ref="E4:R4"/>
    <mergeCell ref="A60:C60"/>
    <mergeCell ref="A59:C59"/>
    <mergeCell ref="A58:C58"/>
    <mergeCell ref="B52:B54"/>
    <mergeCell ref="A52:A54"/>
    <mergeCell ref="B55:B57"/>
    <mergeCell ref="A55:A57"/>
    <mergeCell ref="A25:A27"/>
    <mergeCell ref="B43:B45"/>
    <mergeCell ref="A28:A30"/>
    <mergeCell ref="B16:B18"/>
    <mergeCell ref="B31:B33"/>
    <mergeCell ref="A37:A39"/>
    <mergeCell ref="B34:B36"/>
    <mergeCell ref="B25:B27"/>
    <mergeCell ref="B19:B21"/>
    <mergeCell ref="A22:A24"/>
    <mergeCell ref="B22:B24"/>
    <mergeCell ref="A49:A51"/>
    <mergeCell ref="B37:B39"/>
    <mergeCell ref="A40:A42"/>
    <mergeCell ref="B46:B48"/>
    <mergeCell ref="A43:A45"/>
    <mergeCell ref="B49:B51"/>
    <mergeCell ref="A46:A48"/>
    <mergeCell ref="B40:B42"/>
    <mergeCell ref="A1:AG1"/>
    <mergeCell ref="A2:AG2"/>
    <mergeCell ref="D4:D6"/>
    <mergeCell ref="A16:A18"/>
    <mergeCell ref="AD4:AD6"/>
    <mergeCell ref="A4:A6"/>
    <mergeCell ref="B4:B6"/>
    <mergeCell ref="A13:A15"/>
    <mergeCell ref="B13:B15"/>
    <mergeCell ref="A7:A9"/>
    <mergeCell ref="B7:B9"/>
    <mergeCell ref="A10:A12"/>
    <mergeCell ref="B10:B12"/>
    <mergeCell ref="S4:T5"/>
    <mergeCell ref="U4:U6"/>
    <mergeCell ref="V4:AA4"/>
    <mergeCell ref="V5:W5"/>
    <mergeCell ref="X5:Y5"/>
    <mergeCell ref="Z5:AA5"/>
    <mergeCell ref="AB4:AC5"/>
    <mergeCell ref="A19:A21"/>
  </mergeCells>
  <phoneticPr fontId="2"/>
  <pageMargins left="0.25" right="0.25" top="0.75" bottom="0.75" header="0.3" footer="0.3"/>
  <pageSetup paperSize="9"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M33"/>
  <sheetViews>
    <sheetView workbookViewId="0">
      <selection activeCell="A2" sqref="A2:AF2"/>
    </sheetView>
  </sheetViews>
  <sheetFormatPr defaultRowHeight="13.5" x14ac:dyDescent="0.15"/>
  <cols>
    <col min="1" max="1" width="3.75" customWidth="1"/>
    <col min="2" max="2" width="12.5" customWidth="1"/>
    <col min="3" max="3" width="6.625" customWidth="1"/>
    <col min="4" max="19" width="5.375" customWidth="1"/>
    <col min="20" max="20" width="6.625" customWidth="1"/>
    <col min="21" max="25" width="5.375" customWidth="1"/>
    <col min="26" max="26" width="5.5" customWidth="1"/>
    <col min="27" max="28" width="5.375" customWidth="1"/>
    <col min="29" max="29" width="7" customWidth="1"/>
    <col min="30" max="30" width="8.5" customWidth="1"/>
    <col min="31" max="31" width="6.75" customWidth="1"/>
    <col min="32" max="32" width="7.25" customWidth="1"/>
    <col min="33" max="39" width="5.625" customWidth="1"/>
  </cols>
  <sheetData>
    <row r="1" spans="1:39" ht="31.5" customHeight="1" x14ac:dyDescent="0.15">
      <c r="A1" s="482" t="s">
        <v>398</v>
      </c>
      <c r="B1" s="482"/>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E1" s="482"/>
      <c r="AF1" s="482"/>
      <c r="AG1" s="482"/>
    </row>
    <row r="2" spans="1:39" ht="18.75" customHeight="1" x14ac:dyDescent="0.15">
      <c r="A2" s="420"/>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c r="AF2" s="420"/>
    </row>
    <row r="3" spans="1:39" ht="14.25" thickBot="1" x14ac:dyDescent="0.2"/>
    <row r="4" spans="1:39" ht="22.5" customHeight="1" x14ac:dyDescent="0.15">
      <c r="A4" s="473" t="s">
        <v>0</v>
      </c>
      <c r="B4" s="476"/>
      <c r="C4" s="430" t="s">
        <v>153</v>
      </c>
      <c r="D4" s="462" t="s">
        <v>2</v>
      </c>
      <c r="E4" s="479"/>
      <c r="F4" s="479"/>
      <c r="G4" s="479"/>
      <c r="H4" s="479"/>
      <c r="I4" s="479"/>
      <c r="J4" s="479"/>
      <c r="K4" s="479"/>
      <c r="L4" s="479"/>
      <c r="M4" s="479"/>
      <c r="N4" s="479"/>
      <c r="O4" s="479"/>
      <c r="P4" s="479"/>
      <c r="Q4" s="463"/>
      <c r="R4" s="462" t="s">
        <v>3</v>
      </c>
      <c r="S4" s="463"/>
      <c r="T4" s="466" t="s">
        <v>4</v>
      </c>
      <c r="U4" s="462" t="s">
        <v>5</v>
      </c>
      <c r="V4" s="479"/>
      <c r="W4" s="479"/>
      <c r="X4" s="479"/>
      <c r="Y4" s="479"/>
      <c r="Z4" s="463"/>
      <c r="AA4" s="462" t="s">
        <v>6</v>
      </c>
      <c r="AB4" s="463"/>
      <c r="AC4" s="466" t="s">
        <v>4</v>
      </c>
      <c r="AD4" s="462" t="s">
        <v>7</v>
      </c>
      <c r="AE4" s="463"/>
      <c r="AF4" s="439" t="s">
        <v>4</v>
      </c>
      <c r="AG4" s="391" t="s">
        <v>216</v>
      </c>
      <c r="AH4" s="486"/>
      <c r="AI4" s="459" t="s">
        <v>217</v>
      </c>
      <c r="AJ4" s="392"/>
      <c r="AK4" s="391" t="s">
        <v>218</v>
      </c>
      <c r="AL4" s="395"/>
      <c r="AM4" s="392"/>
    </row>
    <row r="5" spans="1:39" ht="22.5" customHeight="1" x14ac:dyDescent="0.15">
      <c r="A5" s="474"/>
      <c r="B5" s="477"/>
      <c r="C5" s="431"/>
      <c r="D5" s="484" t="s">
        <v>8</v>
      </c>
      <c r="E5" s="453"/>
      <c r="F5" s="453" t="s">
        <v>9</v>
      </c>
      <c r="G5" s="453"/>
      <c r="H5" s="485" t="s">
        <v>10</v>
      </c>
      <c r="I5" s="453"/>
      <c r="J5" s="453" t="s">
        <v>11</v>
      </c>
      <c r="K5" s="453"/>
      <c r="L5" s="453" t="s">
        <v>12</v>
      </c>
      <c r="M5" s="453"/>
      <c r="N5" s="453" t="s">
        <v>13</v>
      </c>
      <c r="O5" s="453"/>
      <c r="P5" s="453" t="s">
        <v>14</v>
      </c>
      <c r="Q5" s="454"/>
      <c r="R5" s="455"/>
      <c r="S5" s="464"/>
      <c r="T5" s="467"/>
      <c r="U5" s="455" t="s">
        <v>15</v>
      </c>
      <c r="V5" s="456"/>
      <c r="W5" s="456" t="s">
        <v>16</v>
      </c>
      <c r="X5" s="456"/>
      <c r="Y5" s="456" t="s">
        <v>17</v>
      </c>
      <c r="Z5" s="464"/>
      <c r="AA5" s="455"/>
      <c r="AB5" s="464"/>
      <c r="AC5" s="467"/>
      <c r="AD5" s="455"/>
      <c r="AE5" s="464"/>
      <c r="AF5" s="410"/>
      <c r="AG5" s="424"/>
      <c r="AH5" s="487"/>
      <c r="AI5" s="460"/>
      <c r="AJ5" s="461"/>
      <c r="AK5" s="393"/>
      <c r="AL5" s="396"/>
      <c r="AM5" s="394"/>
    </row>
    <row r="6" spans="1:39" ht="22.5" customHeight="1" thickBot="1" x14ac:dyDescent="0.2">
      <c r="A6" s="475"/>
      <c r="B6" s="478"/>
      <c r="C6" s="480"/>
      <c r="D6" s="33" t="s">
        <v>18</v>
      </c>
      <c r="E6" s="32" t="s">
        <v>19</v>
      </c>
      <c r="F6" s="32" t="s">
        <v>18</v>
      </c>
      <c r="G6" s="34" t="s">
        <v>19</v>
      </c>
      <c r="H6" s="32" t="s">
        <v>18</v>
      </c>
      <c r="I6" s="35" t="s">
        <v>19</v>
      </c>
      <c r="J6" s="32" t="s">
        <v>18</v>
      </c>
      <c r="K6" s="32" t="s">
        <v>19</v>
      </c>
      <c r="L6" s="32" t="s">
        <v>18</v>
      </c>
      <c r="M6" s="32" t="s">
        <v>19</v>
      </c>
      <c r="N6" s="32" t="s">
        <v>18</v>
      </c>
      <c r="O6" s="32" t="s">
        <v>19</v>
      </c>
      <c r="P6" s="32" t="s">
        <v>18</v>
      </c>
      <c r="Q6" s="36" t="s">
        <v>19</v>
      </c>
      <c r="R6" s="20" t="s">
        <v>18</v>
      </c>
      <c r="S6" s="21" t="s">
        <v>19</v>
      </c>
      <c r="T6" s="468"/>
      <c r="U6" s="33" t="s">
        <v>18</v>
      </c>
      <c r="V6" s="32" t="s">
        <v>19</v>
      </c>
      <c r="W6" s="32" t="s">
        <v>18</v>
      </c>
      <c r="X6" s="32" t="s">
        <v>19</v>
      </c>
      <c r="Y6" s="32" t="s">
        <v>18</v>
      </c>
      <c r="Z6" s="36" t="s">
        <v>19</v>
      </c>
      <c r="AA6" s="20" t="s">
        <v>18</v>
      </c>
      <c r="AB6" s="21" t="s">
        <v>19</v>
      </c>
      <c r="AC6" s="468"/>
      <c r="AD6" s="20" t="s">
        <v>18</v>
      </c>
      <c r="AE6" s="21" t="s">
        <v>19</v>
      </c>
      <c r="AF6" s="465"/>
      <c r="AG6" s="128" t="s">
        <v>221</v>
      </c>
      <c r="AH6" s="135" t="s">
        <v>222</v>
      </c>
      <c r="AI6" s="131" t="s">
        <v>221</v>
      </c>
      <c r="AJ6" s="130" t="s">
        <v>222</v>
      </c>
      <c r="AK6" s="128" t="s">
        <v>221</v>
      </c>
      <c r="AL6" s="129" t="s">
        <v>222</v>
      </c>
      <c r="AM6" s="130" t="s">
        <v>223</v>
      </c>
    </row>
    <row r="7" spans="1:39" ht="22.5" customHeight="1" x14ac:dyDescent="0.15">
      <c r="A7" s="19">
        <v>1</v>
      </c>
      <c r="B7" s="136" t="s">
        <v>231</v>
      </c>
      <c r="C7" s="108">
        <v>20</v>
      </c>
      <c r="D7" s="105">
        <v>9</v>
      </c>
      <c r="E7" s="106">
        <v>4</v>
      </c>
      <c r="F7" s="106">
        <v>5</v>
      </c>
      <c r="G7" s="106">
        <v>4</v>
      </c>
      <c r="H7" s="106">
        <v>9</v>
      </c>
      <c r="I7" s="106">
        <v>6</v>
      </c>
      <c r="J7" s="106">
        <v>22</v>
      </c>
      <c r="K7" s="106">
        <v>7</v>
      </c>
      <c r="L7" s="106">
        <v>24</v>
      </c>
      <c r="M7" s="106">
        <v>10</v>
      </c>
      <c r="N7" s="106">
        <v>24</v>
      </c>
      <c r="O7" s="106">
        <v>11</v>
      </c>
      <c r="P7" s="106">
        <v>18</v>
      </c>
      <c r="Q7" s="109">
        <v>15</v>
      </c>
      <c r="R7" s="46">
        <v>111</v>
      </c>
      <c r="S7" s="67">
        <v>57</v>
      </c>
      <c r="T7" s="144">
        <v>168</v>
      </c>
      <c r="U7" s="105">
        <v>24</v>
      </c>
      <c r="V7" s="106">
        <v>7</v>
      </c>
      <c r="W7" s="106">
        <v>24</v>
      </c>
      <c r="X7" s="106">
        <v>8</v>
      </c>
      <c r="Y7" s="106">
        <v>20</v>
      </c>
      <c r="Z7" s="107">
        <v>12</v>
      </c>
      <c r="AA7" s="86">
        <v>68</v>
      </c>
      <c r="AB7" s="67">
        <v>27</v>
      </c>
      <c r="AC7" s="82">
        <v>95</v>
      </c>
      <c r="AD7" s="87">
        <v>179</v>
      </c>
      <c r="AE7" s="107">
        <v>84</v>
      </c>
      <c r="AF7" s="91">
        <v>263</v>
      </c>
      <c r="AG7" s="17">
        <v>50</v>
      </c>
      <c r="AH7" s="51">
        <v>15</v>
      </c>
      <c r="AI7" s="51">
        <v>26</v>
      </c>
      <c r="AJ7" s="52">
        <v>37</v>
      </c>
      <c r="AK7" s="17">
        <v>24</v>
      </c>
      <c r="AL7" s="51">
        <v>-22</v>
      </c>
      <c r="AM7" s="52">
        <v>2</v>
      </c>
    </row>
    <row r="8" spans="1:39" ht="22.5" customHeight="1" x14ac:dyDescent="0.15">
      <c r="A8" s="17">
        <v>2</v>
      </c>
      <c r="B8" s="137" t="s">
        <v>149</v>
      </c>
      <c r="C8" s="2">
        <v>7</v>
      </c>
      <c r="D8" s="17">
        <v>0</v>
      </c>
      <c r="E8" s="51">
        <v>0</v>
      </c>
      <c r="F8" s="51">
        <v>4</v>
      </c>
      <c r="G8" s="51">
        <v>2</v>
      </c>
      <c r="H8" s="51">
        <v>3</v>
      </c>
      <c r="I8" s="51">
        <v>5</v>
      </c>
      <c r="J8" s="51">
        <v>4</v>
      </c>
      <c r="K8" s="51">
        <v>6</v>
      </c>
      <c r="L8" s="51">
        <v>9</v>
      </c>
      <c r="M8" s="51">
        <v>5</v>
      </c>
      <c r="N8" s="51">
        <v>9</v>
      </c>
      <c r="O8" s="51">
        <v>6</v>
      </c>
      <c r="P8" s="51">
        <v>15</v>
      </c>
      <c r="Q8" s="44">
        <v>8</v>
      </c>
      <c r="R8" s="17">
        <v>44</v>
      </c>
      <c r="S8" s="52">
        <v>32</v>
      </c>
      <c r="T8" s="279">
        <v>76</v>
      </c>
      <c r="U8" s="17">
        <v>11</v>
      </c>
      <c r="V8" s="51">
        <v>5</v>
      </c>
      <c r="W8" s="51">
        <v>19</v>
      </c>
      <c r="X8" s="51">
        <v>8</v>
      </c>
      <c r="Y8" s="51">
        <v>15</v>
      </c>
      <c r="Z8" s="52">
        <v>7</v>
      </c>
      <c r="AA8" s="50">
        <v>45</v>
      </c>
      <c r="AB8" s="52">
        <v>20</v>
      </c>
      <c r="AC8" s="82">
        <v>65</v>
      </c>
      <c r="AD8" s="91">
        <v>89</v>
      </c>
      <c r="AE8" s="80">
        <v>52</v>
      </c>
      <c r="AF8" s="91">
        <v>141</v>
      </c>
      <c r="AG8" s="17">
        <v>26</v>
      </c>
      <c r="AH8" s="51">
        <v>11</v>
      </c>
      <c r="AI8" s="51">
        <v>14</v>
      </c>
      <c r="AJ8" s="52">
        <v>30</v>
      </c>
      <c r="AK8" s="17">
        <v>12</v>
      </c>
      <c r="AL8" s="51">
        <v>-19</v>
      </c>
      <c r="AM8" s="52">
        <v>-7</v>
      </c>
    </row>
    <row r="9" spans="1:39" ht="22.5" customHeight="1" x14ac:dyDescent="0.15">
      <c r="A9" s="17">
        <v>3</v>
      </c>
      <c r="B9" s="137" t="s">
        <v>141</v>
      </c>
      <c r="C9" s="2">
        <v>11</v>
      </c>
      <c r="D9" s="17">
        <v>6</v>
      </c>
      <c r="E9" s="51">
        <v>3</v>
      </c>
      <c r="F9" s="51">
        <v>14</v>
      </c>
      <c r="G9" s="51">
        <v>6</v>
      </c>
      <c r="H9" s="51">
        <v>6</v>
      </c>
      <c r="I9" s="51">
        <v>9</v>
      </c>
      <c r="J9" s="51">
        <v>10</v>
      </c>
      <c r="K9" s="51">
        <v>11</v>
      </c>
      <c r="L9" s="51">
        <v>15</v>
      </c>
      <c r="M9" s="51">
        <v>10</v>
      </c>
      <c r="N9" s="51">
        <v>20</v>
      </c>
      <c r="O9" s="51">
        <v>7</v>
      </c>
      <c r="P9" s="51">
        <v>19</v>
      </c>
      <c r="Q9" s="44">
        <v>7</v>
      </c>
      <c r="R9" s="17">
        <v>90</v>
      </c>
      <c r="S9" s="52">
        <v>53</v>
      </c>
      <c r="T9" s="279">
        <v>143</v>
      </c>
      <c r="U9" s="17">
        <v>22</v>
      </c>
      <c r="V9" s="51">
        <v>7</v>
      </c>
      <c r="W9" s="51">
        <v>21</v>
      </c>
      <c r="X9" s="51">
        <v>12</v>
      </c>
      <c r="Y9" s="51">
        <v>16</v>
      </c>
      <c r="Z9" s="52">
        <v>9</v>
      </c>
      <c r="AA9" s="50">
        <v>59</v>
      </c>
      <c r="AB9" s="52">
        <v>28</v>
      </c>
      <c r="AC9" s="82">
        <v>87</v>
      </c>
      <c r="AD9" s="91">
        <v>149</v>
      </c>
      <c r="AE9" s="80">
        <v>81</v>
      </c>
      <c r="AF9" s="91">
        <v>230</v>
      </c>
      <c r="AG9" s="17">
        <v>44</v>
      </c>
      <c r="AH9" s="51">
        <v>21</v>
      </c>
      <c r="AI9" s="51">
        <v>25</v>
      </c>
      <c r="AJ9" s="52">
        <v>40</v>
      </c>
      <c r="AK9" s="17">
        <v>19</v>
      </c>
      <c r="AL9" s="51">
        <v>-19</v>
      </c>
      <c r="AM9" s="52">
        <v>0</v>
      </c>
    </row>
    <row r="10" spans="1:39" ht="22.5" customHeight="1" x14ac:dyDescent="0.15">
      <c r="A10" s="17">
        <v>4</v>
      </c>
      <c r="B10" s="137" t="s">
        <v>146</v>
      </c>
      <c r="C10" s="2">
        <v>3</v>
      </c>
      <c r="D10" s="17">
        <v>3</v>
      </c>
      <c r="E10" s="51">
        <v>0</v>
      </c>
      <c r="F10" s="51">
        <v>0</v>
      </c>
      <c r="G10" s="51">
        <v>1</v>
      </c>
      <c r="H10" s="51">
        <v>1</v>
      </c>
      <c r="I10" s="51">
        <v>2</v>
      </c>
      <c r="J10" s="51">
        <v>3</v>
      </c>
      <c r="K10" s="51">
        <v>0</v>
      </c>
      <c r="L10" s="51">
        <v>3</v>
      </c>
      <c r="M10" s="51">
        <v>0</v>
      </c>
      <c r="N10" s="51">
        <v>3</v>
      </c>
      <c r="O10" s="51">
        <v>2</v>
      </c>
      <c r="P10" s="51">
        <v>2</v>
      </c>
      <c r="Q10" s="44">
        <v>1</v>
      </c>
      <c r="R10" s="17">
        <v>15</v>
      </c>
      <c r="S10" s="52">
        <v>6</v>
      </c>
      <c r="T10" s="279">
        <v>21</v>
      </c>
      <c r="U10" s="17">
        <v>2</v>
      </c>
      <c r="V10" s="51">
        <v>2</v>
      </c>
      <c r="W10" s="51">
        <v>4</v>
      </c>
      <c r="X10" s="51">
        <v>3</v>
      </c>
      <c r="Y10" s="51">
        <v>7</v>
      </c>
      <c r="Z10" s="52">
        <v>0</v>
      </c>
      <c r="AA10" s="50">
        <v>13</v>
      </c>
      <c r="AB10" s="52">
        <v>5</v>
      </c>
      <c r="AC10" s="82">
        <v>18</v>
      </c>
      <c r="AD10" s="91">
        <v>28</v>
      </c>
      <c r="AE10" s="80">
        <v>11</v>
      </c>
      <c r="AF10" s="91">
        <v>39</v>
      </c>
      <c r="AG10" s="17">
        <v>6</v>
      </c>
      <c r="AH10" s="51">
        <v>2</v>
      </c>
      <c r="AI10" s="51">
        <v>2</v>
      </c>
      <c r="AJ10" s="52">
        <v>11</v>
      </c>
      <c r="AK10" s="17">
        <v>4</v>
      </c>
      <c r="AL10" s="51">
        <v>-9</v>
      </c>
      <c r="AM10" s="52">
        <v>-5</v>
      </c>
    </row>
    <row r="11" spans="1:39" ht="22.5" customHeight="1" x14ac:dyDescent="0.15">
      <c r="A11" s="17">
        <v>5</v>
      </c>
      <c r="B11" s="137" t="s">
        <v>142</v>
      </c>
      <c r="C11" s="84">
        <v>4</v>
      </c>
      <c r="D11" s="17">
        <v>0</v>
      </c>
      <c r="E11" s="51">
        <v>0</v>
      </c>
      <c r="F11" s="51">
        <v>2</v>
      </c>
      <c r="G11" s="51">
        <v>0</v>
      </c>
      <c r="H11" s="51">
        <v>0</v>
      </c>
      <c r="I11" s="51">
        <v>0</v>
      </c>
      <c r="J11" s="51">
        <v>5</v>
      </c>
      <c r="K11" s="51">
        <v>1</v>
      </c>
      <c r="L11" s="51">
        <v>5</v>
      </c>
      <c r="M11" s="51">
        <v>1</v>
      </c>
      <c r="N11" s="51">
        <v>5</v>
      </c>
      <c r="O11" s="51">
        <v>2</v>
      </c>
      <c r="P11" s="51">
        <v>5</v>
      </c>
      <c r="Q11" s="44">
        <v>4</v>
      </c>
      <c r="R11" s="17">
        <v>22</v>
      </c>
      <c r="S11" s="52">
        <v>8</v>
      </c>
      <c r="T11" s="279">
        <v>30</v>
      </c>
      <c r="U11" s="17">
        <v>1</v>
      </c>
      <c r="V11" s="51">
        <v>0</v>
      </c>
      <c r="W11" s="51">
        <v>3</v>
      </c>
      <c r="X11" s="51">
        <v>0</v>
      </c>
      <c r="Y11" s="51">
        <v>9</v>
      </c>
      <c r="Z11" s="52">
        <v>2</v>
      </c>
      <c r="AA11" s="50">
        <v>13</v>
      </c>
      <c r="AB11" s="52">
        <v>2</v>
      </c>
      <c r="AC11" s="82">
        <v>15</v>
      </c>
      <c r="AD11" s="91">
        <v>35</v>
      </c>
      <c r="AE11" s="80">
        <v>10</v>
      </c>
      <c r="AF11" s="91">
        <v>45</v>
      </c>
      <c r="AG11" s="17">
        <v>0</v>
      </c>
      <c r="AH11" s="51">
        <v>0</v>
      </c>
      <c r="AI11" s="51">
        <v>1</v>
      </c>
      <c r="AJ11" s="52">
        <v>8</v>
      </c>
      <c r="AK11" s="17">
        <v>-1</v>
      </c>
      <c r="AL11" s="51">
        <v>-8</v>
      </c>
      <c r="AM11" s="52">
        <v>-9</v>
      </c>
    </row>
    <row r="12" spans="1:39" ht="22.5" customHeight="1" x14ac:dyDescent="0.15">
      <c r="A12" s="17">
        <v>6</v>
      </c>
      <c r="B12" s="137" t="s">
        <v>147</v>
      </c>
      <c r="C12" s="92">
        <v>3</v>
      </c>
      <c r="D12" s="112">
        <v>0</v>
      </c>
      <c r="E12" s="113">
        <v>0</v>
      </c>
      <c r="F12" s="113">
        <v>3</v>
      </c>
      <c r="G12" s="113">
        <v>0</v>
      </c>
      <c r="H12" s="113">
        <v>2</v>
      </c>
      <c r="I12" s="113">
        <v>0</v>
      </c>
      <c r="J12" s="113">
        <v>1</v>
      </c>
      <c r="K12" s="113">
        <v>3</v>
      </c>
      <c r="L12" s="113">
        <v>3</v>
      </c>
      <c r="M12" s="113">
        <v>5</v>
      </c>
      <c r="N12" s="113">
        <v>3</v>
      </c>
      <c r="O12" s="113">
        <v>1</v>
      </c>
      <c r="P12" s="113">
        <v>8</v>
      </c>
      <c r="Q12" s="124">
        <v>0</v>
      </c>
      <c r="R12" s="17">
        <v>20</v>
      </c>
      <c r="S12" s="52">
        <v>9</v>
      </c>
      <c r="T12" s="279">
        <v>29</v>
      </c>
      <c r="U12" s="112">
        <v>2</v>
      </c>
      <c r="V12" s="113">
        <v>0</v>
      </c>
      <c r="W12" s="113">
        <v>3</v>
      </c>
      <c r="X12" s="113">
        <v>3</v>
      </c>
      <c r="Y12" s="113">
        <v>4</v>
      </c>
      <c r="Z12" s="114">
        <v>6</v>
      </c>
      <c r="AA12" s="50">
        <v>9</v>
      </c>
      <c r="AB12" s="52">
        <v>9</v>
      </c>
      <c r="AC12" s="82">
        <v>18</v>
      </c>
      <c r="AD12" s="91">
        <v>29</v>
      </c>
      <c r="AE12" s="80">
        <v>18</v>
      </c>
      <c r="AF12" s="91">
        <v>47</v>
      </c>
      <c r="AG12" s="17">
        <v>3</v>
      </c>
      <c r="AH12" s="51">
        <v>1</v>
      </c>
      <c r="AI12" s="51">
        <v>0</v>
      </c>
      <c r="AJ12" s="52">
        <v>6</v>
      </c>
      <c r="AK12" s="17">
        <v>3</v>
      </c>
      <c r="AL12" s="51">
        <v>-5</v>
      </c>
      <c r="AM12" s="52">
        <v>-2</v>
      </c>
    </row>
    <row r="13" spans="1:39" ht="22.5" customHeight="1" x14ac:dyDescent="0.15">
      <c r="A13" s="17">
        <v>7</v>
      </c>
      <c r="B13" s="137" t="s">
        <v>143</v>
      </c>
      <c r="C13" s="2">
        <v>9</v>
      </c>
      <c r="D13" s="17">
        <v>1</v>
      </c>
      <c r="E13" s="51">
        <v>1</v>
      </c>
      <c r="F13" s="51">
        <v>5</v>
      </c>
      <c r="G13" s="51">
        <v>3</v>
      </c>
      <c r="H13" s="51">
        <v>7</v>
      </c>
      <c r="I13" s="51">
        <v>4</v>
      </c>
      <c r="J13" s="51">
        <v>7</v>
      </c>
      <c r="K13" s="51">
        <v>9</v>
      </c>
      <c r="L13" s="51">
        <v>9</v>
      </c>
      <c r="M13" s="51">
        <v>3</v>
      </c>
      <c r="N13" s="51">
        <v>7</v>
      </c>
      <c r="O13" s="51">
        <v>6</v>
      </c>
      <c r="P13" s="51">
        <v>11</v>
      </c>
      <c r="Q13" s="44">
        <v>1</v>
      </c>
      <c r="R13" s="17">
        <v>47</v>
      </c>
      <c r="S13" s="52">
        <v>27</v>
      </c>
      <c r="T13" s="279">
        <v>74</v>
      </c>
      <c r="U13" s="17">
        <v>7</v>
      </c>
      <c r="V13" s="51">
        <v>5</v>
      </c>
      <c r="W13" s="51">
        <v>12</v>
      </c>
      <c r="X13" s="51">
        <v>6</v>
      </c>
      <c r="Y13" s="51">
        <v>19</v>
      </c>
      <c r="Z13" s="52">
        <v>9</v>
      </c>
      <c r="AA13" s="50">
        <v>38</v>
      </c>
      <c r="AB13" s="52">
        <v>20</v>
      </c>
      <c r="AC13" s="82">
        <v>58</v>
      </c>
      <c r="AD13" s="1">
        <v>85</v>
      </c>
      <c r="AE13" s="52">
        <v>47</v>
      </c>
      <c r="AF13" s="91">
        <v>132</v>
      </c>
      <c r="AG13" s="17">
        <v>21</v>
      </c>
      <c r="AH13" s="51">
        <v>7</v>
      </c>
      <c r="AI13" s="51">
        <v>10</v>
      </c>
      <c r="AJ13" s="52">
        <v>24</v>
      </c>
      <c r="AK13" s="17">
        <v>11</v>
      </c>
      <c r="AL13" s="51">
        <v>-17</v>
      </c>
      <c r="AM13" s="52">
        <v>-6</v>
      </c>
    </row>
    <row r="14" spans="1:39" ht="22.5" customHeight="1" x14ac:dyDescent="0.15">
      <c r="A14" s="17">
        <v>8</v>
      </c>
      <c r="B14" s="137" t="s">
        <v>148</v>
      </c>
      <c r="C14" s="2">
        <v>4</v>
      </c>
      <c r="D14" s="17">
        <v>0</v>
      </c>
      <c r="E14" s="51">
        <v>0</v>
      </c>
      <c r="F14" s="51">
        <v>1</v>
      </c>
      <c r="G14" s="51">
        <v>0</v>
      </c>
      <c r="H14" s="51">
        <v>2</v>
      </c>
      <c r="I14" s="51">
        <v>0</v>
      </c>
      <c r="J14" s="51">
        <v>3</v>
      </c>
      <c r="K14" s="51">
        <v>1</v>
      </c>
      <c r="L14" s="51">
        <v>1</v>
      </c>
      <c r="M14" s="51">
        <v>3</v>
      </c>
      <c r="N14" s="51">
        <v>2</v>
      </c>
      <c r="O14" s="51">
        <v>5</v>
      </c>
      <c r="P14" s="51">
        <v>4</v>
      </c>
      <c r="Q14" s="44">
        <v>6</v>
      </c>
      <c r="R14" s="17">
        <v>13</v>
      </c>
      <c r="S14" s="52">
        <v>15</v>
      </c>
      <c r="T14" s="279">
        <v>28</v>
      </c>
      <c r="U14" s="17">
        <v>2</v>
      </c>
      <c r="V14" s="51">
        <v>0</v>
      </c>
      <c r="W14" s="51">
        <v>4</v>
      </c>
      <c r="X14" s="51">
        <v>3</v>
      </c>
      <c r="Y14" s="51">
        <v>4</v>
      </c>
      <c r="Z14" s="52">
        <v>3</v>
      </c>
      <c r="AA14" s="50">
        <v>10</v>
      </c>
      <c r="AB14" s="52">
        <v>6</v>
      </c>
      <c r="AC14" s="82">
        <v>16</v>
      </c>
      <c r="AD14" s="91">
        <v>23</v>
      </c>
      <c r="AE14" s="80">
        <v>21</v>
      </c>
      <c r="AF14" s="91">
        <v>44</v>
      </c>
      <c r="AG14" s="17">
        <v>9</v>
      </c>
      <c r="AH14" s="51">
        <v>1</v>
      </c>
      <c r="AI14" s="51">
        <v>3</v>
      </c>
      <c r="AJ14" s="52">
        <v>8</v>
      </c>
      <c r="AK14" s="17">
        <v>6</v>
      </c>
      <c r="AL14" s="51">
        <v>-7</v>
      </c>
      <c r="AM14" s="52">
        <v>-1</v>
      </c>
    </row>
    <row r="15" spans="1:39" ht="22.5" customHeight="1" x14ac:dyDescent="0.15">
      <c r="A15" s="17">
        <v>9</v>
      </c>
      <c r="B15" s="137" t="s">
        <v>140</v>
      </c>
      <c r="C15" s="2">
        <v>11</v>
      </c>
      <c r="D15" s="55">
        <v>4</v>
      </c>
      <c r="E15" s="56">
        <v>1</v>
      </c>
      <c r="F15" s="56">
        <v>4</v>
      </c>
      <c r="G15" s="56">
        <v>4</v>
      </c>
      <c r="H15" s="56">
        <v>4</v>
      </c>
      <c r="I15" s="56">
        <v>8</v>
      </c>
      <c r="J15" s="56">
        <v>9</v>
      </c>
      <c r="K15" s="56">
        <v>5</v>
      </c>
      <c r="L15" s="56">
        <v>15</v>
      </c>
      <c r="M15" s="56">
        <v>7</v>
      </c>
      <c r="N15" s="56">
        <v>19</v>
      </c>
      <c r="O15" s="56">
        <v>5</v>
      </c>
      <c r="P15" s="56">
        <v>15</v>
      </c>
      <c r="Q15" s="54">
        <v>8</v>
      </c>
      <c r="R15" s="17">
        <v>70</v>
      </c>
      <c r="S15" s="52">
        <v>38</v>
      </c>
      <c r="T15" s="279">
        <v>108</v>
      </c>
      <c r="U15" s="55">
        <v>34</v>
      </c>
      <c r="V15" s="56">
        <v>12</v>
      </c>
      <c r="W15" s="56">
        <v>10</v>
      </c>
      <c r="X15" s="56">
        <v>12</v>
      </c>
      <c r="Y15" s="56">
        <v>17</v>
      </c>
      <c r="Z15" s="57">
        <v>9</v>
      </c>
      <c r="AA15" s="50">
        <v>61</v>
      </c>
      <c r="AB15" s="52">
        <v>33</v>
      </c>
      <c r="AC15" s="82">
        <v>94</v>
      </c>
      <c r="AD15" s="1">
        <v>131</v>
      </c>
      <c r="AE15" s="52">
        <v>71</v>
      </c>
      <c r="AF15" s="91">
        <v>202</v>
      </c>
      <c r="AG15" s="17">
        <v>22</v>
      </c>
      <c r="AH15" s="51">
        <v>15</v>
      </c>
      <c r="AI15" s="51">
        <v>18</v>
      </c>
      <c r="AJ15" s="52">
        <v>22</v>
      </c>
      <c r="AK15" s="17">
        <v>4</v>
      </c>
      <c r="AL15" s="51">
        <v>-7</v>
      </c>
      <c r="AM15" s="52">
        <v>-3</v>
      </c>
    </row>
    <row r="16" spans="1:39" ht="22.5" customHeight="1" x14ac:dyDescent="0.15">
      <c r="A16" s="17">
        <v>10</v>
      </c>
      <c r="B16" s="137" t="s">
        <v>192</v>
      </c>
      <c r="C16" s="2">
        <v>3</v>
      </c>
      <c r="D16" s="17">
        <v>0</v>
      </c>
      <c r="E16" s="51">
        <v>0</v>
      </c>
      <c r="F16" s="51">
        <v>0</v>
      </c>
      <c r="G16" s="51">
        <v>0</v>
      </c>
      <c r="H16" s="51">
        <v>3</v>
      </c>
      <c r="I16" s="51">
        <v>4</v>
      </c>
      <c r="J16" s="51">
        <v>3</v>
      </c>
      <c r="K16" s="51">
        <v>2</v>
      </c>
      <c r="L16" s="51">
        <v>5</v>
      </c>
      <c r="M16" s="51">
        <v>1</v>
      </c>
      <c r="N16" s="51">
        <v>4</v>
      </c>
      <c r="O16" s="51">
        <v>1</v>
      </c>
      <c r="P16" s="51">
        <v>1</v>
      </c>
      <c r="Q16" s="44">
        <v>1</v>
      </c>
      <c r="R16" s="17">
        <v>16</v>
      </c>
      <c r="S16" s="52">
        <v>9</v>
      </c>
      <c r="T16" s="279">
        <v>25</v>
      </c>
      <c r="U16" s="17">
        <v>4</v>
      </c>
      <c r="V16" s="51">
        <v>5</v>
      </c>
      <c r="W16" s="51">
        <v>2</v>
      </c>
      <c r="X16" s="51">
        <v>1</v>
      </c>
      <c r="Y16" s="51">
        <v>0</v>
      </c>
      <c r="Z16" s="52">
        <v>3</v>
      </c>
      <c r="AA16" s="50">
        <v>6</v>
      </c>
      <c r="AB16" s="52">
        <v>9</v>
      </c>
      <c r="AC16" s="82">
        <v>15</v>
      </c>
      <c r="AD16" s="91">
        <v>22</v>
      </c>
      <c r="AE16" s="80">
        <v>18</v>
      </c>
      <c r="AF16" s="91">
        <v>40</v>
      </c>
      <c r="AG16" s="17">
        <v>6</v>
      </c>
      <c r="AH16" s="51">
        <v>0</v>
      </c>
      <c r="AI16" s="51">
        <v>2</v>
      </c>
      <c r="AJ16" s="52">
        <v>3</v>
      </c>
      <c r="AK16" s="17">
        <v>4</v>
      </c>
      <c r="AL16" s="51">
        <v>-3</v>
      </c>
      <c r="AM16" s="52">
        <v>1</v>
      </c>
    </row>
    <row r="17" spans="1:39" ht="22.5" customHeight="1" x14ac:dyDescent="0.15">
      <c r="A17" s="17">
        <v>11</v>
      </c>
      <c r="B17" s="139" t="s">
        <v>191</v>
      </c>
      <c r="C17" s="2">
        <v>4</v>
      </c>
      <c r="D17" s="17">
        <v>1</v>
      </c>
      <c r="E17" s="51">
        <v>0</v>
      </c>
      <c r="F17" s="51">
        <v>4</v>
      </c>
      <c r="G17" s="51">
        <v>1</v>
      </c>
      <c r="H17" s="51">
        <v>2</v>
      </c>
      <c r="I17" s="51">
        <v>1</v>
      </c>
      <c r="J17" s="51">
        <v>3</v>
      </c>
      <c r="K17" s="51">
        <v>2</v>
      </c>
      <c r="L17" s="51">
        <v>3</v>
      </c>
      <c r="M17" s="51">
        <v>1</v>
      </c>
      <c r="N17" s="51">
        <v>2</v>
      </c>
      <c r="O17" s="51">
        <v>1</v>
      </c>
      <c r="P17" s="51">
        <v>5</v>
      </c>
      <c r="Q17" s="44">
        <v>3</v>
      </c>
      <c r="R17" s="17">
        <v>20</v>
      </c>
      <c r="S17" s="52">
        <v>9</v>
      </c>
      <c r="T17" s="279">
        <v>29</v>
      </c>
      <c r="U17" s="17">
        <v>1</v>
      </c>
      <c r="V17" s="51">
        <v>0</v>
      </c>
      <c r="W17" s="51">
        <v>2</v>
      </c>
      <c r="X17" s="51">
        <v>1</v>
      </c>
      <c r="Y17" s="51">
        <v>1</v>
      </c>
      <c r="Z17" s="52">
        <v>1</v>
      </c>
      <c r="AA17" s="50">
        <v>4</v>
      </c>
      <c r="AB17" s="52">
        <v>2</v>
      </c>
      <c r="AC17" s="82">
        <v>6</v>
      </c>
      <c r="AD17" s="91">
        <v>24</v>
      </c>
      <c r="AE17" s="80">
        <v>11</v>
      </c>
      <c r="AF17" s="91">
        <v>35</v>
      </c>
      <c r="AG17" s="17">
        <v>8</v>
      </c>
      <c r="AH17" s="51">
        <v>0</v>
      </c>
      <c r="AI17" s="51">
        <v>2</v>
      </c>
      <c r="AJ17" s="52">
        <v>1</v>
      </c>
      <c r="AK17" s="17">
        <v>6</v>
      </c>
      <c r="AL17" s="51">
        <v>-1</v>
      </c>
      <c r="AM17" s="52">
        <v>5</v>
      </c>
    </row>
    <row r="18" spans="1:39" ht="22.5" customHeight="1" x14ac:dyDescent="0.15">
      <c r="A18" s="17">
        <v>12</v>
      </c>
      <c r="B18" s="137" t="s">
        <v>144</v>
      </c>
      <c r="C18" s="2">
        <v>6</v>
      </c>
      <c r="D18" s="17">
        <v>0</v>
      </c>
      <c r="E18" s="51">
        <v>0</v>
      </c>
      <c r="F18" s="51">
        <v>3</v>
      </c>
      <c r="G18" s="51">
        <v>3</v>
      </c>
      <c r="H18" s="51">
        <v>3</v>
      </c>
      <c r="I18" s="51">
        <v>3</v>
      </c>
      <c r="J18" s="51">
        <v>4</v>
      </c>
      <c r="K18" s="51">
        <v>4</v>
      </c>
      <c r="L18" s="51">
        <v>11</v>
      </c>
      <c r="M18" s="51">
        <v>2</v>
      </c>
      <c r="N18" s="51">
        <v>2</v>
      </c>
      <c r="O18" s="51">
        <v>3</v>
      </c>
      <c r="P18" s="51">
        <v>6</v>
      </c>
      <c r="Q18" s="44">
        <v>5</v>
      </c>
      <c r="R18" s="17">
        <v>29</v>
      </c>
      <c r="S18" s="52">
        <v>20</v>
      </c>
      <c r="T18" s="279">
        <v>49</v>
      </c>
      <c r="U18" s="17">
        <v>6</v>
      </c>
      <c r="V18" s="51">
        <v>3</v>
      </c>
      <c r="W18" s="51">
        <v>14</v>
      </c>
      <c r="X18" s="51">
        <v>3</v>
      </c>
      <c r="Y18" s="51">
        <v>8</v>
      </c>
      <c r="Z18" s="52">
        <v>1</v>
      </c>
      <c r="AA18" s="50">
        <v>28</v>
      </c>
      <c r="AB18" s="52">
        <v>7</v>
      </c>
      <c r="AC18" s="82">
        <v>35</v>
      </c>
      <c r="AD18" s="91">
        <v>57</v>
      </c>
      <c r="AE18" s="80">
        <v>27</v>
      </c>
      <c r="AF18" s="91">
        <v>84</v>
      </c>
      <c r="AG18" s="17">
        <v>7</v>
      </c>
      <c r="AH18" s="51">
        <v>13</v>
      </c>
      <c r="AI18" s="51">
        <v>12</v>
      </c>
      <c r="AJ18" s="52">
        <v>11</v>
      </c>
      <c r="AK18" s="17">
        <v>-2</v>
      </c>
      <c r="AL18" s="51">
        <v>2</v>
      </c>
      <c r="AM18" s="52">
        <v>0</v>
      </c>
    </row>
    <row r="19" spans="1:39" ht="22.5" customHeight="1" x14ac:dyDescent="0.15">
      <c r="A19" s="17">
        <v>13</v>
      </c>
      <c r="B19" s="137" t="s">
        <v>145</v>
      </c>
      <c r="C19" s="2">
        <v>5</v>
      </c>
      <c r="D19" s="17">
        <v>1</v>
      </c>
      <c r="E19" s="51">
        <v>0</v>
      </c>
      <c r="F19" s="51">
        <v>1</v>
      </c>
      <c r="G19" s="51">
        <v>2</v>
      </c>
      <c r="H19" s="51">
        <v>1</v>
      </c>
      <c r="I19" s="51">
        <v>2</v>
      </c>
      <c r="J19" s="51">
        <v>1</v>
      </c>
      <c r="K19" s="51">
        <v>1</v>
      </c>
      <c r="L19" s="51">
        <v>1</v>
      </c>
      <c r="M19" s="51">
        <v>4</v>
      </c>
      <c r="N19" s="51">
        <v>3</v>
      </c>
      <c r="O19" s="51">
        <v>3</v>
      </c>
      <c r="P19" s="51">
        <v>3</v>
      </c>
      <c r="Q19" s="44">
        <v>0</v>
      </c>
      <c r="R19" s="17">
        <v>11</v>
      </c>
      <c r="S19" s="52">
        <v>12</v>
      </c>
      <c r="T19" s="279">
        <v>23</v>
      </c>
      <c r="U19" s="17">
        <v>3</v>
      </c>
      <c r="V19" s="51">
        <v>4</v>
      </c>
      <c r="W19" s="51">
        <v>4</v>
      </c>
      <c r="X19" s="51">
        <v>1</v>
      </c>
      <c r="Y19" s="51">
        <v>3</v>
      </c>
      <c r="Z19" s="52">
        <v>4</v>
      </c>
      <c r="AA19" s="50">
        <v>10</v>
      </c>
      <c r="AB19" s="52">
        <v>9</v>
      </c>
      <c r="AC19" s="82">
        <v>19</v>
      </c>
      <c r="AD19" s="1">
        <v>21</v>
      </c>
      <c r="AE19" s="52">
        <v>21</v>
      </c>
      <c r="AF19" s="91">
        <v>42</v>
      </c>
      <c r="AG19" s="17">
        <v>4</v>
      </c>
      <c r="AH19" s="51">
        <v>4</v>
      </c>
      <c r="AI19" s="51">
        <v>6</v>
      </c>
      <c r="AJ19" s="52">
        <v>2</v>
      </c>
      <c r="AK19" s="17">
        <v>-2</v>
      </c>
      <c r="AL19" s="51">
        <v>2</v>
      </c>
      <c r="AM19" s="52">
        <v>0</v>
      </c>
    </row>
    <row r="20" spans="1:39" ht="22.5" customHeight="1" x14ac:dyDescent="0.15">
      <c r="A20" s="17">
        <v>14</v>
      </c>
      <c r="B20" s="137" t="s">
        <v>150</v>
      </c>
      <c r="C20" s="2">
        <v>3</v>
      </c>
      <c r="D20" s="55">
        <v>0</v>
      </c>
      <c r="E20" s="59">
        <v>0</v>
      </c>
      <c r="F20" s="59">
        <v>1</v>
      </c>
      <c r="G20" s="59">
        <v>0</v>
      </c>
      <c r="H20" s="59">
        <v>2</v>
      </c>
      <c r="I20" s="59">
        <v>2</v>
      </c>
      <c r="J20" s="59">
        <v>0</v>
      </c>
      <c r="K20" s="59">
        <v>1</v>
      </c>
      <c r="L20" s="59">
        <v>3</v>
      </c>
      <c r="M20" s="59">
        <v>2</v>
      </c>
      <c r="N20" s="59">
        <v>1</v>
      </c>
      <c r="O20" s="59">
        <v>1</v>
      </c>
      <c r="P20" s="59">
        <v>2</v>
      </c>
      <c r="Q20">
        <v>2</v>
      </c>
      <c r="R20" s="17">
        <v>9</v>
      </c>
      <c r="S20" s="52">
        <v>8</v>
      </c>
      <c r="T20" s="279">
        <v>17</v>
      </c>
      <c r="U20" s="55">
        <v>0</v>
      </c>
      <c r="V20" s="59">
        <v>1</v>
      </c>
      <c r="W20" s="59">
        <v>0</v>
      </c>
      <c r="X20" s="59">
        <v>0</v>
      </c>
      <c r="Y20" s="59">
        <v>1</v>
      </c>
      <c r="Z20" s="90">
        <v>1</v>
      </c>
      <c r="AA20" s="50">
        <v>1</v>
      </c>
      <c r="AB20" s="52">
        <v>2</v>
      </c>
      <c r="AC20" s="82">
        <v>3</v>
      </c>
      <c r="AD20" s="1">
        <v>10</v>
      </c>
      <c r="AE20" s="52">
        <v>10</v>
      </c>
      <c r="AF20" s="91">
        <v>20</v>
      </c>
      <c r="AG20" s="17">
        <v>3</v>
      </c>
      <c r="AH20" s="51">
        <v>1</v>
      </c>
      <c r="AI20" s="51">
        <v>7</v>
      </c>
      <c r="AJ20" s="52">
        <v>0</v>
      </c>
      <c r="AK20" s="17">
        <v>-4</v>
      </c>
      <c r="AL20" s="51">
        <v>1</v>
      </c>
      <c r="AM20" s="52">
        <v>-3</v>
      </c>
    </row>
    <row r="21" spans="1:39" ht="22.5" customHeight="1" x14ac:dyDescent="0.15">
      <c r="A21" s="17">
        <v>15</v>
      </c>
      <c r="B21" s="137" t="s">
        <v>151</v>
      </c>
      <c r="C21" s="2">
        <v>4</v>
      </c>
      <c r="D21" s="17">
        <v>1</v>
      </c>
      <c r="E21" s="51">
        <v>0</v>
      </c>
      <c r="F21" s="51">
        <v>1</v>
      </c>
      <c r="G21" s="51">
        <v>0</v>
      </c>
      <c r="H21" s="51">
        <v>6</v>
      </c>
      <c r="I21" s="51">
        <v>2</v>
      </c>
      <c r="J21" s="51">
        <v>7</v>
      </c>
      <c r="K21" s="51">
        <v>4</v>
      </c>
      <c r="L21" s="51">
        <v>3</v>
      </c>
      <c r="M21" s="51">
        <v>5</v>
      </c>
      <c r="N21" s="51">
        <v>6</v>
      </c>
      <c r="O21" s="51">
        <v>5</v>
      </c>
      <c r="P21" s="51">
        <v>2</v>
      </c>
      <c r="Q21" s="44">
        <v>3</v>
      </c>
      <c r="R21" s="17">
        <v>26</v>
      </c>
      <c r="S21" s="52">
        <v>19</v>
      </c>
      <c r="T21" s="279">
        <v>45</v>
      </c>
      <c r="U21" s="17">
        <v>9</v>
      </c>
      <c r="V21" s="51">
        <v>4</v>
      </c>
      <c r="W21" s="51">
        <v>8</v>
      </c>
      <c r="X21" s="51">
        <v>7</v>
      </c>
      <c r="Y21" s="51">
        <v>4</v>
      </c>
      <c r="Z21" s="52">
        <v>2</v>
      </c>
      <c r="AA21" s="50">
        <v>21</v>
      </c>
      <c r="AB21" s="52">
        <v>13</v>
      </c>
      <c r="AC21" s="82">
        <v>34</v>
      </c>
      <c r="AD21" s="91">
        <v>47</v>
      </c>
      <c r="AE21" s="80">
        <v>32</v>
      </c>
      <c r="AF21" s="91">
        <v>79</v>
      </c>
      <c r="AG21" s="17">
        <v>14</v>
      </c>
      <c r="AH21" s="51">
        <v>13</v>
      </c>
      <c r="AI21" s="51">
        <v>16</v>
      </c>
      <c r="AJ21" s="52">
        <v>20</v>
      </c>
      <c r="AK21" s="17">
        <v>-2</v>
      </c>
      <c r="AL21" s="51">
        <v>-7</v>
      </c>
      <c r="AM21" s="52">
        <v>-9</v>
      </c>
    </row>
    <row r="22" spans="1:39" ht="22.5" customHeight="1" x14ac:dyDescent="0.15">
      <c r="A22" s="42">
        <v>16</v>
      </c>
      <c r="B22" s="137" t="s">
        <v>152</v>
      </c>
      <c r="C22" s="15">
        <v>4</v>
      </c>
      <c r="D22" s="42">
        <v>0</v>
      </c>
      <c r="E22" s="51">
        <v>0</v>
      </c>
      <c r="F22" s="51">
        <v>0</v>
      </c>
      <c r="G22" s="51">
        <v>0</v>
      </c>
      <c r="H22" s="51">
        <v>1</v>
      </c>
      <c r="I22" s="51">
        <v>0</v>
      </c>
      <c r="J22" s="51">
        <v>0</v>
      </c>
      <c r="K22" s="51">
        <v>1</v>
      </c>
      <c r="L22" s="51">
        <v>0</v>
      </c>
      <c r="M22" s="51">
        <v>1</v>
      </c>
      <c r="N22" s="51">
        <v>0</v>
      </c>
      <c r="O22" s="51">
        <v>3</v>
      </c>
      <c r="P22" s="51">
        <v>5</v>
      </c>
      <c r="Q22" s="61">
        <v>2</v>
      </c>
      <c r="R22" s="42">
        <v>6</v>
      </c>
      <c r="S22" s="60">
        <v>7</v>
      </c>
      <c r="T22" s="83">
        <v>13</v>
      </c>
      <c r="U22" s="18">
        <v>2</v>
      </c>
      <c r="V22" s="62">
        <v>2</v>
      </c>
      <c r="W22" s="62">
        <v>4</v>
      </c>
      <c r="X22" s="62">
        <v>1</v>
      </c>
      <c r="Y22" s="62">
        <v>2</v>
      </c>
      <c r="Z22" s="140">
        <v>3</v>
      </c>
      <c r="AA22" s="58">
        <v>8</v>
      </c>
      <c r="AB22" s="60">
        <v>6</v>
      </c>
      <c r="AC22">
        <v>14</v>
      </c>
      <c r="AD22" s="42">
        <v>14</v>
      </c>
      <c r="AE22" s="60">
        <v>13</v>
      </c>
      <c r="AF22" s="2">
        <v>27</v>
      </c>
      <c r="AG22" s="18">
        <v>1</v>
      </c>
      <c r="AH22" s="62">
        <v>4</v>
      </c>
      <c r="AI22" s="62">
        <v>3</v>
      </c>
      <c r="AJ22" s="60">
        <v>3</v>
      </c>
      <c r="AK22" s="18">
        <v>-2</v>
      </c>
      <c r="AL22" s="62">
        <v>1</v>
      </c>
      <c r="AM22" s="60">
        <v>-1</v>
      </c>
    </row>
    <row r="23" spans="1:39" ht="22.5" customHeight="1" thickBot="1" x14ac:dyDescent="0.2">
      <c r="A23" s="17">
        <v>17</v>
      </c>
      <c r="B23" s="143" t="s">
        <v>235</v>
      </c>
      <c r="C23" s="255" t="s">
        <v>236</v>
      </c>
      <c r="D23" s="115"/>
      <c r="E23" s="129"/>
      <c r="F23" s="129"/>
      <c r="G23" s="129"/>
      <c r="H23" s="129"/>
      <c r="I23" s="129"/>
      <c r="J23" s="129"/>
      <c r="K23" s="129"/>
      <c r="L23" s="129"/>
      <c r="M23" s="129"/>
      <c r="N23" s="129"/>
      <c r="O23" s="129"/>
      <c r="P23" s="129"/>
      <c r="Q23" s="135"/>
      <c r="R23" s="132"/>
      <c r="S23" s="134"/>
      <c r="T23" s="145"/>
      <c r="U23" s="42">
        <v>39</v>
      </c>
      <c r="V23" s="62">
        <v>15</v>
      </c>
      <c r="W23" s="40">
        <v>30</v>
      </c>
      <c r="X23" s="62">
        <v>23</v>
      </c>
      <c r="Y23" s="40">
        <v>19</v>
      </c>
      <c r="Z23" s="140">
        <v>14</v>
      </c>
      <c r="AA23" s="61">
        <v>88</v>
      </c>
      <c r="AB23" s="60">
        <v>52</v>
      </c>
      <c r="AC23" s="61">
        <v>140</v>
      </c>
      <c r="AD23" s="42">
        <f>AA23</f>
        <v>88</v>
      </c>
      <c r="AE23" s="60">
        <f>AB23</f>
        <v>52</v>
      </c>
      <c r="AF23" s="22">
        <f>AD23+AE23</f>
        <v>140</v>
      </c>
      <c r="AG23" s="18"/>
      <c r="AH23" s="62"/>
      <c r="AI23" s="62"/>
      <c r="AJ23" s="60"/>
      <c r="AK23" s="18"/>
      <c r="AL23" s="62"/>
      <c r="AM23" s="60"/>
    </row>
    <row r="24" spans="1:39" ht="22.5" customHeight="1" thickBot="1" x14ac:dyDescent="0.2">
      <c r="A24" s="469" t="s">
        <v>27</v>
      </c>
      <c r="B24" s="483"/>
      <c r="C24" s="165">
        <f>SUM(C7:C23)</f>
        <v>101</v>
      </c>
      <c r="D24" s="287">
        <f t="shared" ref="D24:AM24" si="0">SUM(D7:D23)</f>
        <v>26</v>
      </c>
      <c r="E24" s="285">
        <f t="shared" si="0"/>
        <v>9</v>
      </c>
      <c r="F24" s="285">
        <f t="shared" si="0"/>
        <v>48</v>
      </c>
      <c r="G24" s="285">
        <f t="shared" si="0"/>
        <v>26</v>
      </c>
      <c r="H24" s="285">
        <f t="shared" si="0"/>
        <v>52</v>
      </c>
      <c r="I24" s="285">
        <f t="shared" si="0"/>
        <v>48</v>
      </c>
      <c r="J24" s="285">
        <f t="shared" si="0"/>
        <v>82</v>
      </c>
      <c r="K24" s="285">
        <f t="shared" si="0"/>
        <v>58</v>
      </c>
      <c r="L24" s="285">
        <f t="shared" si="0"/>
        <v>110</v>
      </c>
      <c r="M24" s="285">
        <f t="shared" si="0"/>
        <v>60</v>
      </c>
      <c r="N24" s="285">
        <f t="shared" si="0"/>
        <v>110</v>
      </c>
      <c r="O24" s="285">
        <f t="shared" si="0"/>
        <v>62</v>
      </c>
      <c r="P24" s="285">
        <f t="shared" si="0"/>
        <v>121</v>
      </c>
      <c r="Q24" s="288">
        <f t="shared" si="0"/>
        <v>66</v>
      </c>
      <c r="R24" s="289">
        <f t="shared" si="0"/>
        <v>549</v>
      </c>
      <c r="S24" s="290">
        <f t="shared" si="0"/>
        <v>329</v>
      </c>
      <c r="T24" s="165">
        <f t="shared" si="0"/>
        <v>878</v>
      </c>
      <c r="U24" s="287">
        <f t="shared" si="0"/>
        <v>169</v>
      </c>
      <c r="V24" s="285">
        <f t="shared" si="0"/>
        <v>72</v>
      </c>
      <c r="W24" s="285">
        <f t="shared" si="0"/>
        <v>164</v>
      </c>
      <c r="X24" s="285">
        <f t="shared" si="0"/>
        <v>92</v>
      </c>
      <c r="Y24" s="285">
        <f t="shared" si="0"/>
        <v>149</v>
      </c>
      <c r="Z24" s="288">
        <f t="shared" si="0"/>
        <v>86</v>
      </c>
      <c r="AA24" s="164">
        <f t="shared" si="0"/>
        <v>482</v>
      </c>
      <c r="AB24" s="286">
        <f t="shared" si="0"/>
        <v>250</v>
      </c>
      <c r="AC24" s="165">
        <f t="shared" si="0"/>
        <v>732</v>
      </c>
      <c r="AD24" s="164">
        <f t="shared" si="0"/>
        <v>1031</v>
      </c>
      <c r="AE24" s="286">
        <f t="shared" si="0"/>
        <v>579</v>
      </c>
      <c r="AF24" s="291">
        <f t="shared" si="0"/>
        <v>1610</v>
      </c>
      <c r="AG24" s="164">
        <f t="shared" si="0"/>
        <v>224</v>
      </c>
      <c r="AH24" s="285">
        <f t="shared" si="0"/>
        <v>108</v>
      </c>
      <c r="AI24" s="285">
        <f t="shared" si="0"/>
        <v>147</v>
      </c>
      <c r="AJ24" s="286">
        <f t="shared" si="0"/>
        <v>226</v>
      </c>
      <c r="AK24" s="164">
        <f t="shared" si="0"/>
        <v>80</v>
      </c>
      <c r="AL24" s="285">
        <f t="shared" si="0"/>
        <v>-118</v>
      </c>
      <c r="AM24" s="286">
        <f t="shared" si="0"/>
        <v>-38</v>
      </c>
    </row>
    <row r="25" spans="1:39" ht="22.5" customHeight="1" thickBot="1" x14ac:dyDescent="0.2">
      <c r="A25" s="469" t="s">
        <v>271</v>
      </c>
      <c r="B25" s="470"/>
      <c r="C25" s="7">
        <v>109</v>
      </c>
      <c r="D25" s="8">
        <v>27</v>
      </c>
      <c r="E25" s="4">
        <v>17</v>
      </c>
      <c r="F25" s="4">
        <v>31</v>
      </c>
      <c r="G25" s="4">
        <v>41</v>
      </c>
      <c r="H25" s="4">
        <v>58</v>
      </c>
      <c r="I25" s="4">
        <v>48</v>
      </c>
      <c r="J25" s="4">
        <v>99</v>
      </c>
      <c r="K25" s="4">
        <v>50</v>
      </c>
      <c r="L25" s="4">
        <v>97</v>
      </c>
      <c r="M25" s="4">
        <v>68</v>
      </c>
      <c r="N25" s="4">
        <v>122</v>
      </c>
      <c r="O25" s="4">
        <v>66</v>
      </c>
      <c r="P25" s="4">
        <v>125</v>
      </c>
      <c r="Q25" s="5">
        <v>60</v>
      </c>
      <c r="R25" s="3">
        <v>559</v>
      </c>
      <c r="S25" s="6">
        <v>350</v>
      </c>
      <c r="T25" s="7">
        <v>909</v>
      </c>
      <c r="U25" s="8">
        <v>173</v>
      </c>
      <c r="V25" s="4">
        <v>91</v>
      </c>
      <c r="W25" s="4">
        <v>161</v>
      </c>
      <c r="X25" s="4">
        <v>118</v>
      </c>
      <c r="Y25" s="4">
        <v>152</v>
      </c>
      <c r="Z25" s="5">
        <v>117</v>
      </c>
      <c r="AA25" s="3">
        <v>485</v>
      </c>
      <c r="AB25" s="6">
        <v>326</v>
      </c>
      <c r="AC25" s="7">
        <v>811</v>
      </c>
      <c r="AD25" s="3">
        <v>1044</v>
      </c>
      <c r="AE25" s="6">
        <v>676</v>
      </c>
      <c r="AF25" s="41">
        <v>1720</v>
      </c>
      <c r="AG25" s="3">
        <v>235</v>
      </c>
      <c r="AH25" s="4">
        <v>115</v>
      </c>
      <c r="AI25" s="4">
        <v>128</v>
      </c>
      <c r="AJ25" s="6">
        <v>213</v>
      </c>
      <c r="AK25" s="3">
        <v>106</v>
      </c>
      <c r="AL25" s="4">
        <v>-98</v>
      </c>
      <c r="AM25" s="6">
        <v>8</v>
      </c>
    </row>
    <row r="26" spans="1:39" ht="22.5" customHeight="1" thickBot="1" x14ac:dyDescent="0.2">
      <c r="A26" s="471" t="s">
        <v>178</v>
      </c>
      <c r="B26" s="472"/>
      <c r="C26" s="16">
        <f>C24-C25</f>
        <v>-8</v>
      </c>
      <c r="D26" s="63">
        <f t="shared" ref="D26:AF26" si="1">D24-D25</f>
        <v>-1</v>
      </c>
      <c r="E26" s="37">
        <f t="shared" si="1"/>
        <v>-8</v>
      </c>
      <c r="F26" s="37">
        <f t="shared" si="1"/>
        <v>17</v>
      </c>
      <c r="G26" s="37">
        <f t="shared" si="1"/>
        <v>-15</v>
      </c>
      <c r="H26" s="37">
        <f t="shared" si="1"/>
        <v>-6</v>
      </c>
      <c r="I26" s="37">
        <f t="shared" si="1"/>
        <v>0</v>
      </c>
      <c r="J26" s="37">
        <f t="shared" si="1"/>
        <v>-17</v>
      </c>
      <c r="K26" s="37">
        <f t="shared" si="1"/>
        <v>8</v>
      </c>
      <c r="L26" s="37">
        <f t="shared" si="1"/>
        <v>13</v>
      </c>
      <c r="M26" s="37">
        <f t="shared" si="1"/>
        <v>-8</v>
      </c>
      <c r="N26" s="37">
        <f t="shared" si="1"/>
        <v>-12</v>
      </c>
      <c r="O26" s="37">
        <f t="shared" si="1"/>
        <v>-4</v>
      </c>
      <c r="P26" s="37">
        <f t="shared" si="1"/>
        <v>-4</v>
      </c>
      <c r="Q26" s="10">
        <f t="shared" si="1"/>
        <v>6</v>
      </c>
      <c r="R26" s="9">
        <f t="shared" si="1"/>
        <v>-10</v>
      </c>
      <c r="S26" s="38">
        <f t="shared" si="1"/>
        <v>-21</v>
      </c>
      <c r="T26" s="16">
        <f t="shared" si="1"/>
        <v>-31</v>
      </c>
      <c r="U26" s="63">
        <f t="shared" si="1"/>
        <v>-4</v>
      </c>
      <c r="V26" s="37">
        <f t="shared" si="1"/>
        <v>-19</v>
      </c>
      <c r="W26" s="37">
        <f t="shared" si="1"/>
        <v>3</v>
      </c>
      <c r="X26" s="37">
        <f t="shared" si="1"/>
        <v>-26</v>
      </c>
      <c r="Y26" s="37">
        <f t="shared" si="1"/>
        <v>-3</v>
      </c>
      <c r="Z26" s="10">
        <f t="shared" si="1"/>
        <v>-31</v>
      </c>
      <c r="AA26" s="9">
        <f t="shared" si="1"/>
        <v>-3</v>
      </c>
      <c r="AB26" s="38">
        <f t="shared" si="1"/>
        <v>-76</v>
      </c>
      <c r="AC26" s="16">
        <f t="shared" si="1"/>
        <v>-79</v>
      </c>
      <c r="AD26" s="9">
        <f t="shared" si="1"/>
        <v>-13</v>
      </c>
      <c r="AE26" s="38">
        <f t="shared" si="1"/>
        <v>-97</v>
      </c>
      <c r="AF26" s="317">
        <f t="shared" si="1"/>
        <v>-110</v>
      </c>
      <c r="AG26" s="9"/>
      <c r="AH26" s="37"/>
      <c r="AI26" s="37"/>
      <c r="AJ26" s="38"/>
      <c r="AK26" s="9"/>
      <c r="AL26" s="37"/>
      <c r="AM26" s="38"/>
    </row>
    <row r="27" spans="1:39" ht="22.5" customHeight="1" x14ac:dyDescent="0.15">
      <c r="A27" s="48"/>
      <c r="B27" s="48"/>
    </row>
    <row r="28" spans="1:39" ht="22.5" customHeight="1" x14ac:dyDescent="0.15">
      <c r="A28" s="481" t="s">
        <v>266</v>
      </c>
      <c r="B28" s="481"/>
      <c r="C28" s="51">
        <v>189</v>
      </c>
      <c r="D28" s="185">
        <v>81</v>
      </c>
      <c r="E28" s="51">
        <v>47</v>
      </c>
      <c r="F28" s="51">
        <v>136</v>
      </c>
      <c r="G28" s="51">
        <v>74</v>
      </c>
      <c r="H28" s="51">
        <v>162</v>
      </c>
      <c r="I28" s="51">
        <v>77</v>
      </c>
      <c r="J28" s="51">
        <v>255</v>
      </c>
      <c r="K28" s="51">
        <v>101</v>
      </c>
      <c r="L28" s="51">
        <v>251</v>
      </c>
      <c r="M28" s="51">
        <v>118</v>
      </c>
      <c r="N28" s="51">
        <v>258</v>
      </c>
      <c r="O28" s="51">
        <v>122</v>
      </c>
      <c r="P28" s="51">
        <v>269</v>
      </c>
      <c r="Q28" s="51">
        <v>129</v>
      </c>
      <c r="R28" s="51">
        <v>1416</v>
      </c>
      <c r="S28" s="51">
        <v>668</v>
      </c>
      <c r="T28" s="51">
        <v>2084</v>
      </c>
      <c r="U28" s="51">
        <v>273</v>
      </c>
      <c r="V28" s="51">
        <v>117</v>
      </c>
      <c r="W28" s="51">
        <v>242</v>
      </c>
      <c r="X28" s="51">
        <v>103</v>
      </c>
      <c r="Y28" s="51">
        <v>266</v>
      </c>
      <c r="Z28" s="51">
        <v>134</v>
      </c>
      <c r="AA28" s="51">
        <v>781</v>
      </c>
      <c r="AB28" s="51">
        <v>354</v>
      </c>
      <c r="AC28" s="51">
        <v>1135</v>
      </c>
      <c r="AD28" s="51">
        <v>2197</v>
      </c>
      <c r="AE28" s="51">
        <v>1022</v>
      </c>
      <c r="AF28" s="51">
        <v>3219</v>
      </c>
    </row>
    <row r="29" spans="1:39" ht="22.5" customHeight="1" x14ac:dyDescent="0.15">
      <c r="A29" s="48"/>
      <c r="B29" s="48"/>
    </row>
    <row r="30" spans="1:39" ht="22.5" customHeight="1" x14ac:dyDescent="0.15">
      <c r="A30" s="457" t="s">
        <v>250</v>
      </c>
      <c r="B30" s="458"/>
      <c r="C30" s="51">
        <v>164</v>
      </c>
      <c r="D30" s="51">
        <v>53</v>
      </c>
      <c r="E30" s="51">
        <v>23</v>
      </c>
      <c r="F30" s="51">
        <v>91</v>
      </c>
      <c r="G30" s="51">
        <v>39</v>
      </c>
      <c r="H30" s="51">
        <v>143</v>
      </c>
      <c r="I30" s="51">
        <v>79</v>
      </c>
      <c r="J30" s="51">
        <v>156</v>
      </c>
      <c r="K30" s="51">
        <v>73</v>
      </c>
      <c r="L30" s="51">
        <v>158</v>
      </c>
      <c r="M30" s="51">
        <v>91</v>
      </c>
      <c r="N30" s="51">
        <v>186</v>
      </c>
      <c r="O30" s="51">
        <v>78</v>
      </c>
      <c r="P30" s="51">
        <v>214</v>
      </c>
      <c r="Q30" s="51">
        <v>96</v>
      </c>
      <c r="R30" s="51">
        <v>1001</v>
      </c>
      <c r="S30" s="51">
        <v>479</v>
      </c>
      <c r="T30" s="51">
        <v>1480</v>
      </c>
      <c r="U30" s="51">
        <v>210</v>
      </c>
      <c r="V30" s="51">
        <v>141</v>
      </c>
      <c r="W30" s="51">
        <v>250</v>
      </c>
      <c r="X30" s="51">
        <v>117</v>
      </c>
      <c r="Y30" s="51">
        <v>261</v>
      </c>
      <c r="Z30" s="51">
        <v>123</v>
      </c>
      <c r="AA30" s="51">
        <v>721</v>
      </c>
      <c r="AB30" s="51">
        <v>381</v>
      </c>
      <c r="AC30" s="51">
        <v>1102</v>
      </c>
      <c r="AD30" s="51">
        <v>1722</v>
      </c>
      <c r="AE30" s="51">
        <v>860</v>
      </c>
      <c r="AF30" s="51">
        <v>2582</v>
      </c>
    </row>
    <row r="31" spans="1:39" ht="21.75" customHeight="1" x14ac:dyDescent="0.15"/>
    <row r="32" spans="1:39" ht="22.5" customHeight="1" x14ac:dyDescent="0.15">
      <c r="A32" s="457" t="s">
        <v>251</v>
      </c>
      <c r="B32" s="458"/>
      <c r="C32" s="51">
        <v>172</v>
      </c>
      <c r="D32" s="51">
        <v>43</v>
      </c>
      <c r="E32" s="51">
        <v>29</v>
      </c>
      <c r="F32" s="51">
        <v>80</v>
      </c>
      <c r="G32" s="51">
        <v>37</v>
      </c>
      <c r="H32" s="51">
        <v>114</v>
      </c>
      <c r="I32" s="51">
        <v>75</v>
      </c>
      <c r="J32" s="51">
        <v>141</v>
      </c>
      <c r="K32" s="51">
        <v>83</v>
      </c>
      <c r="L32" s="51">
        <v>187</v>
      </c>
      <c r="M32" s="51">
        <v>86</v>
      </c>
      <c r="N32" s="51">
        <v>181</v>
      </c>
      <c r="O32" s="51">
        <v>84</v>
      </c>
      <c r="P32" s="51">
        <v>204</v>
      </c>
      <c r="Q32" s="51">
        <v>87</v>
      </c>
      <c r="R32" s="51">
        <v>950</v>
      </c>
      <c r="S32" s="51">
        <v>481</v>
      </c>
      <c r="T32" s="51">
        <v>1431</v>
      </c>
      <c r="U32" s="51">
        <v>193</v>
      </c>
      <c r="V32" s="51">
        <v>91</v>
      </c>
      <c r="W32" s="51">
        <v>214</v>
      </c>
      <c r="X32" s="51">
        <v>118</v>
      </c>
      <c r="Y32" s="51">
        <v>207</v>
      </c>
      <c r="Z32" s="51">
        <v>99</v>
      </c>
      <c r="AA32" s="51">
        <v>614</v>
      </c>
      <c r="AB32" s="51">
        <f>V32+X32+Z32</f>
        <v>308</v>
      </c>
      <c r="AC32" s="51">
        <v>922</v>
      </c>
      <c r="AD32" s="51">
        <v>1564</v>
      </c>
      <c r="AE32" s="51">
        <v>789</v>
      </c>
      <c r="AF32" s="51">
        <v>2353</v>
      </c>
    </row>
    <row r="33" spans="1:2" x14ac:dyDescent="0.15">
      <c r="A33" s="48"/>
      <c r="B33" s="48"/>
    </row>
  </sheetData>
  <mergeCells count="32">
    <mergeCell ref="A32:B32"/>
    <mergeCell ref="A28:B28"/>
    <mergeCell ref="A1:AG1"/>
    <mergeCell ref="A24:B24"/>
    <mergeCell ref="A2:AF2"/>
    <mergeCell ref="D5:E5"/>
    <mergeCell ref="F5:G5"/>
    <mergeCell ref="H5:I5"/>
    <mergeCell ref="R4:S5"/>
    <mergeCell ref="T4:T6"/>
    <mergeCell ref="AG4:AH5"/>
    <mergeCell ref="W5:X5"/>
    <mergeCell ref="Y5:Z5"/>
    <mergeCell ref="J5:K5"/>
    <mergeCell ref="L5:M5"/>
    <mergeCell ref="N5:O5"/>
    <mergeCell ref="P5:Q5"/>
    <mergeCell ref="U5:V5"/>
    <mergeCell ref="A30:B30"/>
    <mergeCell ref="AI4:AJ5"/>
    <mergeCell ref="AK4:AM5"/>
    <mergeCell ref="AD4:AE5"/>
    <mergeCell ref="AF4:AF6"/>
    <mergeCell ref="AA4:AB5"/>
    <mergeCell ref="AC4:AC6"/>
    <mergeCell ref="A25:B25"/>
    <mergeCell ref="A26:B26"/>
    <mergeCell ref="A4:A6"/>
    <mergeCell ref="B4:B6"/>
    <mergeCell ref="D4:Q4"/>
    <mergeCell ref="C4:C6"/>
    <mergeCell ref="U4:Z4"/>
  </mergeCells>
  <phoneticPr fontId="2"/>
  <pageMargins left="0.25" right="0.25" top="0.75" bottom="0.75" header="0.3" footer="0.3"/>
  <pageSetup paperSize="9"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O29"/>
  <sheetViews>
    <sheetView topLeftCell="A19" workbookViewId="0">
      <selection activeCell="J13" sqref="J13:K13"/>
    </sheetView>
  </sheetViews>
  <sheetFormatPr defaultRowHeight="13.5" x14ac:dyDescent="0.15"/>
  <cols>
    <col min="1" max="1" width="3.75" customWidth="1"/>
    <col min="2" max="2" width="15.875" customWidth="1"/>
    <col min="3" max="3" width="6.625" customWidth="1"/>
  </cols>
  <sheetData>
    <row r="1" spans="1:15" ht="31.5" customHeight="1" x14ac:dyDescent="0.15">
      <c r="A1" s="482" t="s">
        <v>309</v>
      </c>
      <c r="B1" s="482"/>
      <c r="C1" s="482"/>
      <c r="D1" s="482"/>
      <c r="E1" s="482"/>
      <c r="F1" s="482"/>
      <c r="G1" s="482"/>
      <c r="H1" s="482"/>
      <c r="I1" s="482"/>
      <c r="J1" s="482"/>
      <c r="K1" s="482"/>
      <c r="L1" s="482"/>
      <c r="M1" s="482"/>
      <c r="N1" s="482"/>
      <c r="O1" s="482"/>
    </row>
    <row r="2" spans="1:15" ht="24" customHeight="1" x14ac:dyDescent="0.15">
      <c r="A2" s="500" t="s">
        <v>211</v>
      </c>
      <c r="B2" s="500"/>
      <c r="C2" s="500"/>
      <c r="D2" s="500"/>
      <c r="E2" s="500"/>
      <c r="F2" s="500"/>
      <c r="G2" s="500"/>
      <c r="H2" s="500"/>
      <c r="I2" s="500"/>
      <c r="J2" s="500"/>
      <c r="K2" s="500"/>
      <c r="L2" s="500"/>
      <c r="M2" s="500"/>
      <c r="N2" s="500"/>
      <c r="O2" s="500"/>
    </row>
    <row r="3" spans="1:15" ht="14.25" thickBot="1" x14ac:dyDescent="0.2"/>
    <row r="4" spans="1:15" ht="22.5" customHeight="1" thickBot="1" x14ac:dyDescent="0.2">
      <c r="A4" s="98" t="s">
        <v>0</v>
      </c>
      <c r="B4" s="99" t="s">
        <v>206</v>
      </c>
      <c r="C4" s="100" t="s">
        <v>153</v>
      </c>
      <c r="D4" s="389" t="s">
        <v>207</v>
      </c>
      <c r="E4" s="492"/>
      <c r="F4" s="492" t="s">
        <v>208</v>
      </c>
      <c r="G4" s="492"/>
      <c r="H4" s="492" t="s">
        <v>209</v>
      </c>
      <c r="I4" s="492"/>
      <c r="J4" s="492" t="s">
        <v>210</v>
      </c>
      <c r="K4" s="492"/>
      <c r="L4" s="492" t="s">
        <v>316</v>
      </c>
      <c r="M4" s="496"/>
      <c r="N4" s="488" t="s">
        <v>4</v>
      </c>
      <c r="O4" s="489"/>
    </row>
    <row r="5" spans="1:15" ht="22.5" customHeight="1" x14ac:dyDescent="0.15">
      <c r="A5" s="19">
        <v>1</v>
      </c>
      <c r="B5" s="136" t="s">
        <v>231</v>
      </c>
      <c r="C5" s="91">
        <v>20</v>
      </c>
      <c r="D5" s="401">
        <v>10</v>
      </c>
      <c r="E5" s="402"/>
      <c r="F5" s="402">
        <v>5</v>
      </c>
      <c r="G5" s="402"/>
      <c r="H5" s="402">
        <v>3</v>
      </c>
      <c r="I5" s="402"/>
      <c r="J5" s="402">
        <v>2</v>
      </c>
      <c r="K5" s="402"/>
      <c r="L5" s="402">
        <v>0</v>
      </c>
      <c r="M5" s="381"/>
      <c r="N5" s="487">
        <f>D5+F5+H5+J5+L5</f>
        <v>20</v>
      </c>
      <c r="O5" s="495"/>
    </row>
    <row r="6" spans="1:15" ht="22.5" customHeight="1" x14ac:dyDescent="0.15">
      <c r="A6" s="17">
        <v>2</v>
      </c>
      <c r="B6" s="137" t="s">
        <v>149</v>
      </c>
      <c r="C6" s="1">
        <v>7</v>
      </c>
      <c r="D6" s="493">
        <v>2</v>
      </c>
      <c r="E6" s="481"/>
      <c r="F6" s="481">
        <v>3</v>
      </c>
      <c r="G6" s="481"/>
      <c r="H6" s="481">
        <v>1</v>
      </c>
      <c r="I6" s="481"/>
      <c r="J6" s="481">
        <v>1</v>
      </c>
      <c r="K6" s="481"/>
      <c r="L6" s="481">
        <v>0</v>
      </c>
      <c r="M6" s="494"/>
      <c r="N6" s="487">
        <f t="shared" ref="N6:N20" si="0">D6+F6+H6+J6+L6</f>
        <v>7</v>
      </c>
      <c r="O6" s="495"/>
    </row>
    <row r="7" spans="1:15" ht="22.5" customHeight="1" x14ac:dyDescent="0.15">
      <c r="A7" s="17">
        <v>3</v>
      </c>
      <c r="B7" s="137" t="s">
        <v>141</v>
      </c>
      <c r="C7" s="1">
        <v>11</v>
      </c>
      <c r="D7" s="493">
        <v>4</v>
      </c>
      <c r="E7" s="481"/>
      <c r="F7" s="481">
        <v>3</v>
      </c>
      <c r="G7" s="481"/>
      <c r="H7" s="481">
        <v>2</v>
      </c>
      <c r="I7" s="481"/>
      <c r="J7" s="481">
        <v>1</v>
      </c>
      <c r="K7" s="481"/>
      <c r="L7" s="481">
        <v>1</v>
      </c>
      <c r="M7" s="494"/>
      <c r="N7" s="487">
        <f t="shared" si="0"/>
        <v>11</v>
      </c>
      <c r="O7" s="495"/>
    </row>
    <row r="8" spans="1:15" ht="22.5" customHeight="1" x14ac:dyDescent="0.15">
      <c r="A8" s="17">
        <v>4</v>
      </c>
      <c r="B8" s="137" t="s">
        <v>146</v>
      </c>
      <c r="C8" s="1">
        <v>3</v>
      </c>
      <c r="D8" s="493">
        <v>0</v>
      </c>
      <c r="E8" s="481"/>
      <c r="F8" s="481">
        <v>1</v>
      </c>
      <c r="G8" s="481"/>
      <c r="H8" s="481">
        <v>1</v>
      </c>
      <c r="I8" s="481"/>
      <c r="J8" s="481">
        <v>0</v>
      </c>
      <c r="K8" s="481"/>
      <c r="L8" s="481">
        <v>0</v>
      </c>
      <c r="M8" s="494"/>
      <c r="N8" s="487">
        <f t="shared" si="0"/>
        <v>2</v>
      </c>
      <c r="O8" s="495"/>
    </row>
    <row r="9" spans="1:15" ht="22.5" customHeight="1" x14ac:dyDescent="0.15">
      <c r="A9" s="17">
        <v>5</v>
      </c>
      <c r="B9" s="137" t="s">
        <v>142</v>
      </c>
      <c r="C9" s="101">
        <v>4</v>
      </c>
      <c r="D9" s="493">
        <v>3</v>
      </c>
      <c r="E9" s="481"/>
      <c r="F9" s="481">
        <v>0</v>
      </c>
      <c r="G9" s="481"/>
      <c r="H9" s="481">
        <v>1</v>
      </c>
      <c r="I9" s="481"/>
      <c r="J9" s="481">
        <v>0</v>
      </c>
      <c r="K9" s="481"/>
      <c r="L9" s="481">
        <v>0</v>
      </c>
      <c r="M9" s="494"/>
      <c r="N9" s="487">
        <f t="shared" si="0"/>
        <v>4</v>
      </c>
      <c r="O9" s="495"/>
    </row>
    <row r="10" spans="1:15" ht="22.5" customHeight="1" x14ac:dyDescent="0.15">
      <c r="A10" s="17">
        <v>6</v>
      </c>
      <c r="B10" s="137" t="s">
        <v>147</v>
      </c>
      <c r="C10" s="102">
        <v>3</v>
      </c>
      <c r="D10" s="493">
        <v>0</v>
      </c>
      <c r="E10" s="481"/>
      <c r="F10" s="481">
        <v>2</v>
      </c>
      <c r="G10" s="481"/>
      <c r="H10" s="481">
        <v>1</v>
      </c>
      <c r="I10" s="481"/>
      <c r="J10" s="481">
        <v>0</v>
      </c>
      <c r="K10" s="481"/>
      <c r="L10" s="481">
        <v>0</v>
      </c>
      <c r="M10" s="494"/>
      <c r="N10" s="487">
        <f t="shared" si="0"/>
        <v>3</v>
      </c>
      <c r="O10" s="495"/>
    </row>
    <row r="11" spans="1:15" ht="22.5" customHeight="1" x14ac:dyDescent="0.15">
      <c r="A11" s="17">
        <v>7</v>
      </c>
      <c r="B11" s="137" t="s">
        <v>143</v>
      </c>
      <c r="C11" s="1">
        <v>9</v>
      </c>
      <c r="D11" s="493">
        <v>2</v>
      </c>
      <c r="E11" s="481"/>
      <c r="F11" s="481">
        <v>5</v>
      </c>
      <c r="G11" s="481"/>
      <c r="H11" s="481">
        <v>1</v>
      </c>
      <c r="I11" s="481"/>
      <c r="J11" s="481">
        <v>1</v>
      </c>
      <c r="K11" s="481"/>
      <c r="L11" s="481">
        <v>0</v>
      </c>
      <c r="M11" s="494"/>
      <c r="N11" s="487">
        <f t="shared" si="0"/>
        <v>9</v>
      </c>
      <c r="O11" s="495"/>
    </row>
    <row r="12" spans="1:15" ht="22.5" customHeight="1" x14ac:dyDescent="0.15">
      <c r="A12" s="17">
        <v>8</v>
      </c>
      <c r="B12" s="137" t="s">
        <v>148</v>
      </c>
      <c r="C12" s="1">
        <v>4</v>
      </c>
      <c r="D12" s="493">
        <v>0</v>
      </c>
      <c r="E12" s="481"/>
      <c r="F12" s="481">
        <v>2</v>
      </c>
      <c r="G12" s="481"/>
      <c r="H12" s="481">
        <v>1</v>
      </c>
      <c r="I12" s="481"/>
      <c r="J12" s="481">
        <v>0</v>
      </c>
      <c r="K12" s="481"/>
      <c r="L12" s="481">
        <v>0</v>
      </c>
      <c r="M12" s="494"/>
      <c r="N12" s="487">
        <f t="shared" si="0"/>
        <v>3</v>
      </c>
      <c r="O12" s="495"/>
    </row>
    <row r="13" spans="1:15" ht="22.5" customHeight="1" x14ac:dyDescent="0.15">
      <c r="A13" s="17">
        <v>9</v>
      </c>
      <c r="B13" s="137" t="s">
        <v>140</v>
      </c>
      <c r="C13" s="1">
        <v>11</v>
      </c>
      <c r="D13" s="493">
        <v>2</v>
      </c>
      <c r="E13" s="481"/>
      <c r="F13" s="481">
        <v>7</v>
      </c>
      <c r="G13" s="481"/>
      <c r="H13" s="481">
        <v>0</v>
      </c>
      <c r="I13" s="481"/>
      <c r="J13" s="481">
        <v>1</v>
      </c>
      <c r="K13" s="481"/>
      <c r="L13" s="481">
        <v>1</v>
      </c>
      <c r="M13" s="494"/>
      <c r="N13" s="487">
        <f t="shared" si="0"/>
        <v>11</v>
      </c>
      <c r="O13" s="495"/>
    </row>
    <row r="14" spans="1:15" ht="22.5" customHeight="1" x14ac:dyDescent="0.15">
      <c r="A14" s="17">
        <v>10</v>
      </c>
      <c r="B14" s="137" t="s">
        <v>192</v>
      </c>
      <c r="C14" s="1">
        <v>3</v>
      </c>
      <c r="D14" s="493">
        <v>0</v>
      </c>
      <c r="E14" s="481"/>
      <c r="F14" s="481">
        <v>3</v>
      </c>
      <c r="G14" s="481"/>
      <c r="H14" s="481">
        <v>0</v>
      </c>
      <c r="I14" s="481"/>
      <c r="J14" s="481">
        <v>0</v>
      </c>
      <c r="K14" s="481"/>
      <c r="L14" s="481">
        <v>0</v>
      </c>
      <c r="M14" s="494"/>
      <c r="N14" s="487">
        <f t="shared" si="0"/>
        <v>3</v>
      </c>
      <c r="O14" s="495"/>
    </row>
    <row r="15" spans="1:15" ht="22.5" customHeight="1" x14ac:dyDescent="0.15">
      <c r="A15" s="17">
        <v>11</v>
      </c>
      <c r="B15" s="137" t="s">
        <v>191</v>
      </c>
      <c r="C15" s="1">
        <v>4</v>
      </c>
      <c r="D15" s="418">
        <v>2</v>
      </c>
      <c r="E15" s="458"/>
      <c r="F15" s="457">
        <v>2</v>
      </c>
      <c r="G15" s="458"/>
      <c r="H15" s="457">
        <v>0</v>
      </c>
      <c r="I15" s="458"/>
      <c r="J15" s="457">
        <v>0</v>
      </c>
      <c r="K15" s="458"/>
      <c r="L15" s="457">
        <v>0</v>
      </c>
      <c r="M15" s="497"/>
      <c r="N15" s="487">
        <f>D15+F15+H15+J15+L15</f>
        <v>4</v>
      </c>
      <c r="O15" s="495"/>
    </row>
    <row r="16" spans="1:15" ht="22.5" customHeight="1" x14ac:dyDescent="0.15">
      <c r="A16" s="17">
        <v>12</v>
      </c>
      <c r="B16" s="137" t="s">
        <v>144</v>
      </c>
      <c r="C16" s="1">
        <v>6</v>
      </c>
      <c r="D16" s="418">
        <v>2</v>
      </c>
      <c r="E16" s="458"/>
      <c r="F16" s="457">
        <v>2</v>
      </c>
      <c r="G16" s="458"/>
      <c r="H16" s="457">
        <v>2</v>
      </c>
      <c r="I16" s="458"/>
      <c r="J16" s="457">
        <v>0</v>
      </c>
      <c r="K16" s="458"/>
      <c r="L16" s="457">
        <v>0</v>
      </c>
      <c r="M16" s="497"/>
      <c r="N16" s="487">
        <f>D16+F16+H16+J16+L16</f>
        <v>6</v>
      </c>
      <c r="O16" s="495"/>
    </row>
    <row r="17" spans="1:15" ht="22.5" customHeight="1" x14ac:dyDescent="0.15">
      <c r="A17" s="17">
        <v>13</v>
      </c>
      <c r="B17" s="137" t="s">
        <v>145</v>
      </c>
      <c r="C17" s="1">
        <v>5</v>
      </c>
      <c r="D17" s="493">
        <v>2</v>
      </c>
      <c r="E17" s="481"/>
      <c r="F17" s="481">
        <v>1</v>
      </c>
      <c r="G17" s="481"/>
      <c r="H17" s="481">
        <v>1</v>
      </c>
      <c r="I17" s="481"/>
      <c r="J17" s="481">
        <v>0</v>
      </c>
      <c r="K17" s="481"/>
      <c r="L17" s="481">
        <v>0</v>
      </c>
      <c r="M17" s="494"/>
      <c r="N17" s="487">
        <f t="shared" si="0"/>
        <v>4</v>
      </c>
      <c r="O17" s="495"/>
    </row>
    <row r="18" spans="1:15" ht="22.5" customHeight="1" x14ac:dyDescent="0.15">
      <c r="A18" s="17">
        <v>14</v>
      </c>
      <c r="B18" s="137" t="s">
        <v>150</v>
      </c>
      <c r="C18" s="1">
        <v>3</v>
      </c>
      <c r="D18" s="493">
        <v>2</v>
      </c>
      <c r="E18" s="481"/>
      <c r="F18" s="481">
        <v>1</v>
      </c>
      <c r="G18" s="481"/>
      <c r="H18" s="481">
        <v>0</v>
      </c>
      <c r="I18" s="481"/>
      <c r="J18" s="481">
        <v>0</v>
      </c>
      <c r="K18" s="481"/>
      <c r="L18" s="481">
        <v>0</v>
      </c>
      <c r="M18" s="494"/>
      <c r="N18" s="487">
        <f t="shared" si="0"/>
        <v>3</v>
      </c>
      <c r="O18" s="495"/>
    </row>
    <row r="19" spans="1:15" ht="22.5" customHeight="1" x14ac:dyDescent="0.15">
      <c r="A19" s="17">
        <v>15</v>
      </c>
      <c r="B19" s="139" t="s">
        <v>151</v>
      </c>
      <c r="C19" s="117">
        <v>4</v>
      </c>
      <c r="D19" s="504">
        <v>1</v>
      </c>
      <c r="E19" s="505"/>
      <c r="F19" s="505">
        <v>2</v>
      </c>
      <c r="G19" s="505"/>
      <c r="H19" s="505">
        <v>1</v>
      </c>
      <c r="I19" s="505"/>
      <c r="J19" s="505">
        <v>0</v>
      </c>
      <c r="K19" s="505"/>
      <c r="L19" s="505">
        <v>0</v>
      </c>
      <c r="M19" s="506"/>
      <c r="N19" s="487">
        <f t="shared" si="0"/>
        <v>4</v>
      </c>
      <c r="O19" s="495"/>
    </row>
    <row r="20" spans="1:15" ht="22.5" customHeight="1" thickBot="1" x14ac:dyDescent="0.2">
      <c r="A20" s="42">
        <v>16</v>
      </c>
      <c r="B20" s="141" t="s">
        <v>152</v>
      </c>
      <c r="C20" s="159">
        <v>4</v>
      </c>
      <c r="D20" s="501">
        <v>4</v>
      </c>
      <c r="E20" s="502"/>
      <c r="F20" s="502">
        <v>0</v>
      </c>
      <c r="G20" s="502"/>
      <c r="H20" s="502">
        <v>0</v>
      </c>
      <c r="I20" s="502"/>
      <c r="J20" s="502">
        <v>0</v>
      </c>
      <c r="K20" s="502"/>
      <c r="L20" s="502">
        <v>0</v>
      </c>
      <c r="M20" s="503"/>
      <c r="N20" s="487">
        <f t="shared" si="0"/>
        <v>4</v>
      </c>
      <c r="O20" s="495"/>
    </row>
    <row r="21" spans="1:15" ht="22.5" customHeight="1" thickBot="1" x14ac:dyDescent="0.2">
      <c r="A21" s="391" t="s">
        <v>27</v>
      </c>
      <c r="B21" s="392"/>
      <c r="C21" s="284">
        <f>SUM(C5:C20)</f>
        <v>101</v>
      </c>
      <c r="D21" s="488">
        <f>SUM(D5:D20)</f>
        <v>36</v>
      </c>
      <c r="E21" s="491"/>
      <c r="F21" s="491">
        <f t="shared" ref="F21" si="1">SUM(F5:F20)</f>
        <v>39</v>
      </c>
      <c r="G21" s="491"/>
      <c r="H21" s="491">
        <f t="shared" ref="H21" si="2">SUM(H5:H20)</f>
        <v>15</v>
      </c>
      <c r="I21" s="491"/>
      <c r="J21" s="491">
        <f t="shared" ref="J21" si="3">SUM(J5:J20)</f>
        <v>6</v>
      </c>
      <c r="K21" s="491"/>
      <c r="L21" s="491">
        <f t="shared" ref="L21" si="4">SUM(L5:L20)</f>
        <v>2</v>
      </c>
      <c r="M21" s="489"/>
      <c r="N21" s="395">
        <f t="shared" ref="N21" si="5">SUM(N5:N20)</f>
        <v>98</v>
      </c>
      <c r="O21" s="392"/>
    </row>
    <row r="22" spans="1:15" ht="22.5" customHeight="1" thickBot="1" x14ac:dyDescent="0.2">
      <c r="A22" s="488"/>
      <c r="B22" s="489"/>
      <c r="C22" s="283">
        <v>109</v>
      </c>
      <c r="D22" s="488">
        <v>40</v>
      </c>
      <c r="E22" s="491"/>
      <c r="F22" s="491">
        <v>45</v>
      </c>
      <c r="G22" s="491"/>
      <c r="H22" s="491">
        <v>16</v>
      </c>
      <c r="I22" s="491"/>
      <c r="J22" s="491">
        <v>5</v>
      </c>
      <c r="K22" s="491"/>
      <c r="L22" s="491">
        <v>3</v>
      </c>
      <c r="M22" s="489"/>
      <c r="N22" s="469">
        <v>109</v>
      </c>
      <c r="O22" s="470"/>
    </row>
    <row r="23" spans="1:15" ht="22.5" customHeight="1" thickBot="1" x14ac:dyDescent="0.2">
      <c r="A23" s="390"/>
      <c r="B23" s="490"/>
      <c r="C23" s="292">
        <f>C21-C22</f>
        <v>-8</v>
      </c>
      <c r="D23" s="390">
        <f t="shared" ref="D23:N23" si="6">D21-D22</f>
        <v>-4</v>
      </c>
      <c r="E23" s="445"/>
      <c r="F23" s="445">
        <f t="shared" si="6"/>
        <v>-6</v>
      </c>
      <c r="G23" s="445"/>
      <c r="H23" s="445">
        <f t="shared" si="6"/>
        <v>-1</v>
      </c>
      <c r="I23" s="445"/>
      <c r="J23" s="445">
        <f t="shared" si="6"/>
        <v>1</v>
      </c>
      <c r="K23" s="445"/>
      <c r="L23" s="445">
        <f t="shared" si="6"/>
        <v>-1</v>
      </c>
      <c r="M23" s="490"/>
      <c r="N23" s="483">
        <f t="shared" si="6"/>
        <v>-11</v>
      </c>
      <c r="O23" s="470"/>
    </row>
    <row r="24" spans="1:15" ht="22.5" customHeight="1" x14ac:dyDescent="0.15">
      <c r="A24" s="498" t="s">
        <v>205</v>
      </c>
      <c r="B24" s="499"/>
      <c r="C24" s="499"/>
      <c r="D24" s="499"/>
      <c r="E24" s="499"/>
      <c r="F24" s="499"/>
      <c r="G24" s="499"/>
      <c r="H24" s="499"/>
      <c r="I24" s="499"/>
      <c r="J24" s="499"/>
      <c r="K24" s="499"/>
      <c r="L24" s="499"/>
    </row>
    <row r="27" spans="1:15" ht="25.5" customHeight="1" x14ac:dyDescent="0.15">
      <c r="A27" s="481" t="s">
        <v>252</v>
      </c>
      <c r="B27" s="481"/>
      <c r="C27" s="51">
        <v>124</v>
      </c>
      <c r="D27" s="481">
        <v>36</v>
      </c>
      <c r="E27" s="481"/>
      <c r="F27" s="481">
        <v>46</v>
      </c>
      <c r="G27" s="481"/>
      <c r="H27" s="481">
        <v>27</v>
      </c>
      <c r="I27" s="481"/>
      <c r="J27" s="481">
        <v>13</v>
      </c>
      <c r="K27" s="481"/>
      <c r="L27" s="481">
        <v>2</v>
      </c>
      <c r="M27" s="481"/>
      <c r="N27" s="481">
        <f>D27+F27+H27+J27+L27</f>
        <v>124</v>
      </c>
      <c r="O27" s="481"/>
    </row>
    <row r="29" spans="1:15" ht="25.5" customHeight="1" x14ac:dyDescent="0.15">
      <c r="A29" s="481" t="s">
        <v>310</v>
      </c>
      <c r="B29" s="481"/>
      <c r="C29" s="51">
        <f>C21-C27</f>
        <v>-23</v>
      </c>
      <c r="D29" s="457">
        <f>D21-D27</f>
        <v>0</v>
      </c>
      <c r="E29" s="458"/>
      <c r="F29" s="457">
        <f>F21-F27</f>
        <v>-7</v>
      </c>
      <c r="G29" s="458"/>
      <c r="H29" s="457">
        <f>H21-H27</f>
        <v>-12</v>
      </c>
      <c r="I29" s="458"/>
      <c r="J29" s="457">
        <f>J21-J27</f>
        <v>-7</v>
      </c>
      <c r="K29" s="458"/>
      <c r="L29" s="457">
        <f>L21-L27</f>
        <v>0</v>
      </c>
      <c r="M29" s="458"/>
      <c r="N29" s="457">
        <f>N21-N27</f>
        <v>-26</v>
      </c>
      <c r="O29" s="458"/>
    </row>
  </sheetData>
  <mergeCells count="140">
    <mergeCell ref="N27:O27"/>
    <mergeCell ref="A27:B27"/>
    <mergeCell ref="D27:E27"/>
    <mergeCell ref="F27:G27"/>
    <mergeCell ref="H27:I27"/>
    <mergeCell ref="J27:K27"/>
    <mergeCell ref="L27:M27"/>
    <mergeCell ref="D29:E29"/>
    <mergeCell ref="F29:G29"/>
    <mergeCell ref="H29:I29"/>
    <mergeCell ref="J29:K29"/>
    <mergeCell ref="L29:M29"/>
    <mergeCell ref="N29:O29"/>
    <mergeCell ref="A29:B29"/>
    <mergeCell ref="A24:L24"/>
    <mergeCell ref="A2:O2"/>
    <mergeCell ref="A1:O1"/>
    <mergeCell ref="D21:E21"/>
    <mergeCell ref="F21:G21"/>
    <mergeCell ref="H21:I21"/>
    <mergeCell ref="J21:K21"/>
    <mergeCell ref="L21:M21"/>
    <mergeCell ref="N21:O21"/>
    <mergeCell ref="D20:E20"/>
    <mergeCell ref="F20:G20"/>
    <mergeCell ref="H20:I20"/>
    <mergeCell ref="J20:K20"/>
    <mergeCell ref="L20:M20"/>
    <mergeCell ref="N20:O20"/>
    <mergeCell ref="D19:E19"/>
    <mergeCell ref="F19:G19"/>
    <mergeCell ref="H19:I19"/>
    <mergeCell ref="J19:K19"/>
    <mergeCell ref="L19:M19"/>
    <mergeCell ref="N19:O19"/>
    <mergeCell ref="D18:E18"/>
    <mergeCell ref="F18:G18"/>
    <mergeCell ref="H18:I18"/>
    <mergeCell ref="L16:M16"/>
    <mergeCell ref="N16:O16"/>
    <mergeCell ref="D15:E15"/>
    <mergeCell ref="F15:G15"/>
    <mergeCell ref="H15:I15"/>
    <mergeCell ref="J15:K15"/>
    <mergeCell ref="L15:M15"/>
    <mergeCell ref="N15:O15"/>
    <mergeCell ref="J18:K18"/>
    <mergeCell ref="L18:M18"/>
    <mergeCell ref="N18:O18"/>
    <mergeCell ref="D17:E17"/>
    <mergeCell ref="F17:G17"/>
    <mergeCell ref="H17:I17"/>
    <mergeCell ref="J17:K17"/>
    <mergeCell ref="L17:M17"/>
    <mergeCell ref="N17:O17"/>
    <mergeCell ref="L12:M12"/>
    <mergeCell ref="N12:O12"/>
    <mergeCell ref="D11:E11"/>
    <mergeCell ref="F11:G11"/>
    <mergeCell ref="H11:I11"/>
    <mergeCell ref="J11:K11"/>
    <mergeCell ref="L11:M11"/>
    <mergeCell ref="N11:O11"/>
    <mergeCell ref="D14:E14"/>
    <mergeCell ref="F14:G14"/>
    <mergeCell ref="H14:I14"/>
    <mergeCell ref="J14:K14"/>
    <mergeCell ref="L14:M14"/>
    <mergeCell ref="N14:O14"/>
    <mergeCell ref="D13:E13"/>
    <mergeCell ref="F13:G13"/>
    <mergeCell ref="H13:I13"/>
    <mergeCell ref="J13:K13"/>
    <mergeCell ref="L13:M13"/>
    <mergeCell ref="N13:O13"/>
    <mergeCell ref="L8:M8"/>
    <mergeCell ref="N8:O8"/>
    <mergeCell ref="D7:E7"/>
    <mergeCell ref="F7:G7"/>
    <mergeCell ref="H7:I7"/>
    <mergeCell ref="J7:K7"/>
    <mergeCell ref="L7:M7"/>
    <mergeCell ref="N7:O7"/>
    <mergeCell ref="D10:E10"/>
    <mergeCell ref="F10:G10"/>
    <mergeCell ref="H10:I10"/>
    <mergeCell ref="J10:K10"/>
    <mergeCell ref="L10:M10"/>
    <mergeCell ref="N10:O10"/>
    <mergeCell ref="D9:E9"/>
    <mergeCell ref="F9:G9"/>
    <mergeCell ref="H9:I9"/>
    <mergeCell ref="J9:K9"/>
    <mergeCell ref="L9:M9"/>
    <mergeCell ref="N9:O9"/>
    <mergeCell ref="L6:M6"/>
    <mergeCell ref="N6:O6"/>
    <mergeCell ref="L4:M4"/>
    <mergeCell ref="N4:O4"/>
    <mergeCell ref="D5:E5"/>
    <mergeCell ref="F5:G5"/>
    <mergeCell ref="H5:I5"/>
    <mergeCell ref="J5:K5"/>
    <mergeCell ref="L5:M5"/>
    <mergeCell ref="N5:O5"/>
    <mergeCell ref="A21:B21"/>
    <mergeCell ref="D4:E4"/>
    <mergeCell ref="F4:G4"/>
    <mergeCell ref="H4:I4"/>
    <mergeCell ref="J4:K4"/>
    <mergeCell ref="D6:E6"/>
    <mergeCell ref="F6:G6"/>
    <mergeCell ref="H6:I6"/>
    <mergeCell ref="J6:K6"/>
    <mergeCell ref="D8:E8"/>
    <mergeCell ref="F8:G8"/>
    <mergeCell ref="H8:I8"/>
    <mergeCell ref="J8:K8"/>
    <mergeCell ref="D12:E12"/>
    <mergeCell ref="F12:G12"/>
    <mergeCell ref="H12:I12"/>
    <mergeCell ref="J12:K12"/>
    <mergeCell ref="D16:E16"/>
    <mergeCell ref="F16:G16"/>
    <mergeCell ref="H16:I16"/>
    <mergeCell ref="J16:K16"/>
    <mergeCell ref="A22:B22"/>
    <mergeCell ref="A23:B23"/>
    <mergeCell ref="D22:E22"/>
    <mergeCell ref="F22:G22"/>
    <mergeCell ref="H22:I22"/>
    <mergeCell ref="J22:K22"/>
    <mergeCell ref="L22:M22"/>
    <mergeCell ref="N22:O22"/>
    <mergeCell ref="D23:E23"/>
    <mergeCell ref="F23:G23"/>
    <mergeCell ref="H23:I23"/>
    <mergeCell ref="J23:K23"/>
    <mergeCell ref="L23:M23"/>
    <mergeCell ref="N23:O23"/>
  </mergeCells>
  <phoneticPr fontId="2"/>
  <pageMargins left="0.25" right="0.25" top="0.75" bottom="0.75" header="0.3" footer="0.3"/>
  <pageSetup paperSize="9" scale="8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T25"/>
  <sheetViews>
    <sheetView topLeftCell="A13" workbookViewId="0">
      <selection activeCell="N34" sqref="N34"/>
    </sheetView>
  </sheetViews>
  <sheetFormatPr defaultRowHeight="13.5" x14ac:dyDescent="0.15"/>
  <cols>
    <col min="1" max="1" width="3.75" customWidth="1"/>
    <col min="2" max="2" width="12.5" customWidth="1"/>
    <col min="3" max="7" width="5.375" customWidth="1"/>
    <col min="8" max="8" width="5.5" customWidth="1"/>
    <col min="9" max="11" width="5.375" customWidth="1"/>
    <col min="12" max="18" width="5.625" customWidth="1"/>
    <col min="19" max="20" width="7.625" customWidth="1"/>
  </cols>
  <sheetData>
    <row r="1" spans="1:20" ht="31.5" customHeight="1" x14ac:dyDescent="0.15">
      <c r="A1" s="482" t="s">
        <v>305</v>
      </c>
      <c r="B1" s="482"/>
      <c r="C1" s="482"/>
      <c r="D1" s="482"/>
      <c r="E1" s="482"/>
      <c r="F1" s="482"/>
      <c r="G1" s="482"/>
      <c r="H1" s="482"/>
      <c r="I1" s="482"/>
      <c r="J1" s="482"/>
      <c r="K1" s="482"/>
      <c r="L1" s="482"/>
      <c r="M1" s="482"/>
      <c r="N1" s="482"/>
      <c r="O1" s="482"/>
      <c r="P1" s="482"/>
      <c r="Q1" s="482"/>
      <c r="R1" s="482"/>
      <c r="S1" s="482"/>
      <c r="T1" s="482"/>
    </row>
    <row r="2" spans="1:20" ht="18.75" customHeight="1" x14ac:dyDescent="0.15">
      <c r="A2" s="420" t="s">
        <v>306</v>
      </c>
      <c r="B2" s="420"/>
      <c r="C2" s="420"/>
      <c r="D2" s="420"/>
      <c r="E2" s="420"/>
      <c r="F2" s="420"/>
      <c r="G2" s="420"/>
      <c r="H2" s="420"/>
      <c r="I2" s="420"/>
      <c r="J2" s="420"/>
      <c r="K2" s="420"/>
    </row>
    <row r="3" spans="1:20" ht="14.25" thickBot="1" x14ac:dyDescent="0.2"/>
    <row r="4" spans="1:20" ht="22.5" customHeight="1" x14ac:dyDescent="0.15">
      <c r="A4" s="473" t="s">
        <v>0</v>
      </c>
      <c r="B4" s="476"/>
      <c r="C4" s="462" t="s">
        <v>5</v>
      </c>
      <c r="D4" s="479"/>
      <c r="E4" s="479"/>
      <c r="F4" s="479"/>
      <c r="G4" s="479"/>
      <c r="H4" s="508"/>
      <c r="I4" s="462" t="s">
        <v>6</v>
      </c>
      <c r="J4" s="463"/>
      <c r="K4" s="441" t="s">
        <v>4</v>
      </c>
      <c r="L4" s="391" t="s">
        <v>216</v>
      </c>
      <c r="M4" s="486"/>
      <c r="N4" s="459" t="s">
        <v>217</v>
      </c>
      <c r="O4" s="392"/>
      <c r="P4" s="391" t="s">
        <v>218</v>
      </c>
      <c r="Q4" s="395"/>
      <c r="R4" s="392"/>
      <c r="S4" s="397" t="s">
        <v>219</v>
      </c>
      <c r="T4" s="67" t="s">
        <v>220</v>
      </c>
    </row>
    <row r="5" spans="1:20" ht="22.5" customHeight="1" x14ac:dyDescent="0.15">
      <c r="A5" s="474"/>
      <c r="B5" s="477"/>
      <c r="C5" s="455" t="s">
        <v>15</v>
      </c>
      <c r="D5" s="456"/>
      <c r="E5" s="456" t="s">
        <v>16</v>
      </c>
      <c r="F5" s="456"/>
      <c r="G5" s="456" t="s">
        <v>17</v>
      </c>
      <c r="H5" s="412"/>
      <c r="I5" s="455"/>
      <c r="J5" s="464"/>
      <c r="K5" s="413"/>
      <c r="L5" s="424"/>
      <c r="M5" s="487"/>
      <c r="N5" s="460"/>
      <c r="O5" s="461"/>
      <c r="P5" s="393"/>
      <c r="Q5" s="396"/>
      <c r="R5" s="394"/>
      <c r="S5" s="418"/>
      <c r="T5" s="509" t="s">
        <v>216</v>
      </c>
    </row>
    <row r="6" spans="1:20" ht="22.5" customHeight="1" thickBot="1" x14ac:dyDescent="0.2">
      <c r="A6" s="475"/>
      <c r="B6" s="478"/>
      <c r="C6" s="33" t="s">
        <v>18</v>
      </c>
      <c r="D6" s="32" t="s">
        <v>19</v>
      </c>
      <c r="E6" s="32" t="s">
        <v>18</v>
      </c>
      <c r="F6" s="32" t="s">
        <v>19</v>
      </c>
      <c r="G6" s="32" t="s">
        <v>18</v>
      </c>
      <c r="H6" s="34" t="s">
        <v>19</v>
      </c>
      <c r="I6" s="33" t="s">
        <v>18</v>
      </c>
      <c r="J6" s="36" t="s">
        <v>19</v>
      </c>
      <c r="K6" s="507"/>
      <c r="L6" s="128"/>
      <c r="M6" s="135" t="s">
        <v>222</v>
      </c>
      <c r="N6" s="131"/>
      <c r="O6" s="130" t="s">
        <v>222</v>
      </c>
      <c r="P6" s="128"/>
      <c r="Q6" s="129" t="s">
        <v>222</v>
      </c>
      <c r="R6" s="130" t="s">
        <v>223</v>
      </c>
      <c r="S6" s="425"/>
      <c r="T6" s="509"/>
    </row>
    <row r="7" spans="1:20" ht="22.5" customHeight="1" x14ac:dyDescent="0.15">
      <c r="A7" s="19">
        <v>1</v>
      </c>
      <c r="B7" s="136" t="s">
        <v>231</v>
      </c>
      <c r="C7" s="105"/>
      <c r="D7" s="106"/>
      <c r="E7" s="106"/>
      <c r="F7" s="106"/>
      <c r="G7" s="106"/>
      <c r="H7" s="109"/>
      <c r="I7" s="17"/>
      <c r="J7" s="52"/>
      <c r="K7" s="82"/>
      <c r="L7" s="17"/>
      <c r="M7" s="51"/>
      <c r="N7" s="51"/>
      <c r="O7" s="52"/>
      <c r="P7" s="17"/>
      <c r="Q7" s="51"/>
      <c r="R7" s="52"/>
      <c r="S7" s="17"/>
      <c r="T7" s="52"/>
    </row>
    <row r="8" spans="1:20" ht="22.5" customHeight="1" x14ac:dyDescent="0.15">
      <c r="A8" s="17">
        <v>2</v>
      </c>
      <c r="B8" s="137" t="s">
        <v>149</v>
      </c>
      <c r="C8" s="17"/>
      <c r="D8" s="51"/>
      <c r="E8" s="51"/>
      <c r="F8" s="51"/>
      <c r="G8" s="51"/>
      <c r="H8" s="44"/>
      <c r="I8" s="17"/>
      <c r="J8" s="52"/>
      <c r="K8" s="82"/>
      <c r="L8" s="17"/>
      <c r="M8" s="51"/>
      <c r="N8" s="51"/>
      <c r="O8" s="52"/>
      <c r="P8" s="17"/>
      <c r="Q8" s="51"/>
      <c r="R8" s="52"/>
      <c r="S8" s="17"/>
      <c r="T8" s="52"/>
    </row>
    <row r="9" spans="1:20" ht="22.5" customHeight="1" x14ac:dyDescent="0.15">
      <c r="A9" s="19">
        <v>3</v>
      </c>
      <c r="B9" s="137" t="s">
        <v>234</v>
      </c>
      <c r="C9" s="17"/>
      <c r="D9" s="51"/>
      <c r="E9" s="51"/>
      <c r="F9" s="51"/>
      <c r="G9" s="51"/>
      <c r="H9" s="44"/>
      <c r="I9" s="17"/>
      <c r="J9" s="52"/>
      <c r="K9" s="82"/>
      <c r="L9" s="17"/>
      <c r="M9" s="51"/>
      <c r="N9" s="51"/>
      <c r="O9" s="52"/>
      <c r="P9" s="17"/>
      <c r="Q9" s="51"/>
      <c r="R9" s="52"/>
      <c r="S9" s="17"/>
      <c r="T9" s="52"/>
    </row>
    <row r="10" spans="1:20" ht="22.5" customHeight="1" x14ac:dyDescent="0.15">
      <c r="A10" s="17">
        <v>4</v>
      </c>
      <c r="B10" s="137" t="s">
        <v>141</v>
      </c>
      <c r="C10" s="17"/>
      <c r="D10" s="51"/>
      <c r="E10" s="51"/>
      <c r="F10" s="51"/>
      <c r="G10" s="51"/>
      <c r="H10" s="44"/>
      <c r="I10" s="17"/>
      <c r="J10" s="52"/>
      <c r="K10" s="82"/>
      <c r="L10" s="17"/>
      <c r="M10" s="51"/>
      <c r="N10" s="51"/>
      <c r="O10" s="52"/>
      <c r="P10" s="17"/>
      <c r="Q10" s="51"/>
      <c r="R10" s="52"/>
      <c r="S10" s="17"/>
      <c r="T10" s="52"/>
    </row>
    <row r="11" spans="1:20" ht="22.5" customHeight="1" x14ac:dyDescent="0.15">
      <c r="A11" s="19">
        <v>5</v>
      </c>
      <c r="B11" s="137" t="s">
        <v>146</v>
      </c>
      <c r="C11" s="17"/>
      <c r="D11" s="51"/>
      <c r="E11" s="51"/>
      <c r="F11" s="51"/>
      <c r="G11" s="51"/>
      <c r="H11" s="44"/>
      <c r="I11" s="17"/>
      <c r="J11" s="52"/>
      <c r="K11" s="82"/>
      <c r="L11" s="17"/>
      <c r="M11" s="51"/>
      <c r="N11" s="51"/>
      <c r="O11" s="52"/>
      <c r="P11" s="17"/>
      <c r="Q11" s="51"/>
      <c r="R11" s="52"/>
      <c r="S11" s="17"/>
      <c r="T11" s="52"/>
    </row>
    <row r="12" spans="1:20" ht="22.5" customHeight="1" x14ac:dyDescent="0.15">
      <c r="A12" s="17">
        <v>6</v>
      </c>
      <c r="B12" s="137" t="s">
        <v>142</v>
      </c>
      <c r="C12" s="17"/>
      <c r="D12" s="51"/>
      <c r="E12" s="51"/>
      <c r="F12" s="51"/>
      <c r="G12" s="51"/>
      <c r="H12" s="44"/>
      <c r="I12" s="17"/>
      <c r="J12" s="52"/>
      <c r="K12" s="82"/>
      <c r="L12" s="17"/>
      <c r="M12" s="51"/>
      <c r="N12" s="51"/>
      <c r="O12" s="52"/>
      <c r="P12" s="17"/>
      <c r="Q12" s="51"/>
      <c r="R12" s="52"/>
      <c r="S12" s="17"/>
      <c r="T12" s="52"/>
    </row>
    <row r="13" spans="1:20" ht="22.5" customHeight="1" x14ac:dyDescent="0.15">
      <c r="A13" s="19">
        <v>7</v>
      </c>
      <c r="B13" s="137" t="s">
        <v>147</v>
      </c>
      <c r="C13" s="112"/>
      <c r="D13" s="113"/>
      <c r="E13" s="113"/>
      <c r="F13" s="113"/>
      <c r="G13" s="113"/>
      <c r="H13" s="124"/>
      <c r="I13" s="17"/>
      <c r="J13" s="52"/>
      <c r="K13" s="82"/>
      <c r="L13" s="17"/>
      <c r="M13" s="51"/>
      <c r="N13" s="51"/>
      <c r="O13" s="52"/>
      <c r="P13" s="17"/>
      <c r="Q13" s="51"/>
      <c r="R13" s="52"/>
      <c r="S13" s="17"/>
      <c r="T13" s="52"/>
    </row>
    <row r="14" spans="1:20" ht="22.5" customHeight="1" x14ac:dyDescent="0.15">
      <c r="A14" s="17">
        <v>8</v>
      </c>
      <c r="B14" s="137" t="s">
        <v>143</v>
      </c>
      <c r="C14" s="17"/>
      <c r="D14" s="51"/>
      <c r="E14" s="51"/>
      <c r="F14" s="51"/>
      <c r="G14" s="51"/>
      <c r="H14" s="44"/>
      <c r="I14" s="17"/>
      <c r="J14" s="52"/>
      <c r="K14" s="82"/>
      <c r="L14" s="17"/>
      <c r="M14" s="51"/>
      <c r="N14" s="51"/>
      <c r="O14" s="52"/>
      <c r="P14" s="17"/>
      <c r="Q14" s="51"/>
      <c r="R14" s="52"/>
      <c r="S14" s="17"/>
      <c r="T14" s="52"/>
    </row>
    <row r="15" spans="1:20" ht="22.5" customHeight="1" x14ac:dyDescent="0.15">
      <c r="A15" s="19">
        <v>9</v>
      </c>
      <c r="B15" s="137" t="s">
        <v>148</v>
      </c>
      <c r="C15" s="17"/>
      <c r="D15" s="51"/>
      <c r="E15" s="51"/>
      <c r="F15" s="51"/>
      <c r="G15" s="51"/>
      <c r="H15" s="44"/>
      <c r="I15" s="17"/>
      <c r="J15" s="52"/>
      <c r="K15" s="82"/>
      <c r="L15" s="17"/>
      <c r="M15" s="51"/>
      <c r="N15" s="51"/>
      <c r="O15" s="52"/>
      <c r="P15" s="17"/>
      <c r="Q15" s="51"/>
      <c r="R15" s="52"/>
      <c r="S15" s="17"/>
      <c r="T15" s="52"/>
    </row>
    <row r="16" spans="1:20" ht="22.5" customHeight="1" x14ac:dyDescent="0.15">
      <c r="A16" s="17">
        <v>10</v>
      </c>
      <c r="B16" s="137" t="s">
        <v>140</v>
      </c>
      <c r="C16" s="55"/>
      <c r="D16" s="56"/>
      <c r="E16" s="56"/>
      <c r="F16" s="56"/>
      <c r="G16" s="56"/>
      <c r="H16" s="54"/>
      <c r="I16" s="17"/>
      <c r="J16" s="52"/>
      <c r="K16" s="82"/>
      <c r="L16" s="17"/>
      <c r="M16" s="51"/>
      <c r="N16" s="51"/>
      <c r="O16" s="52"/>
      <c r="P16" s="17"/>
      <c r="Q16" s="51"/>
      <c r="R16" s="52"/>
      <c r="S16" s="17"/>
      <c r="T16" s="52"/>
    </row>
    <row r="17" spans="1:20" ht="22.5" customHeight="1" x14ac:dyDescent="0.15">
      <c r="A17" s="19">
        <v>11</v>
      </c>
      <c r="B17" s="138" t="s">
        <v>192</v>
      </c>
      <c r="C17" s="17"/>
      <c r="D17" s="51"/>
      <c r="E17" s="51"/>
      <c r="F17" s="51"/>
      <c r="G17" s="51"/>
      <c r="H17" s="44"/>
      <c r="I17" s="17"/>
      <c r="J17" s="52"/>
      <c r="K17" s="82"/>
      <c r="L17" s="17"/>
      <c r="M17" s="51"/>
      <c r="N17" s="51"/>
      <c r="O17" s="52"/>
      <c r="P17" s="17"/>
      <c r="Q17" s="51"/>
      <c r="R17" s="52"/>
      <c r="S17" s="17"/>
      <c r="T17" s="52"/>
    </row>
    <row r="18" spans="1:20" ht="22.5" customHeight="1" x14ac:dyDescent="0.15">
      <c r="A18" s="17">
        <v>12</v>
      </c>
      <c r="B18" s="137" t="s">
        <v>144</v>
      </c>
      <c r="C18" s="17"/>
      <c r="D18" s="51"/>
      <c r="E18" s="51"/>
      <c r="F18" s="51"/>
      <c r="G18" s="51"/>
      <c r="H18" s="44"/>
      <c r="I18" s="17"/>
      <c r="J18" s="52"/>
      <c r="K18" s="82"/>
      <c r="L18" s="17"/>
      <c r="M18" s="51"/>
      <c r="N18" s="51"/>
      <c r="O18" s="52"/>
      <c r="P18" s="17"/>
      <c r="Q18" s="51"/>
      <c r="R18" s="52"/>
      <c r="S18" s="17"/>
      <c r="T18" s="52"/>
    </row>
    <row r="19" spans="1:20" ht="22.5" customHeight="1" x14ac:dyDescent="0.15">
      <c r="A19" s="19">
        <v>13</v>
      </c>
      <c r="B19" s="137" t="s">
        <v>145</v>
      </c>
      <c r="C19" s="17"/>
      <c r="D19" s="51"/>
      <c r="E19" s="51"/>
      <c r="F19" s="51"/>
      <c r="G19" s="51"/>
      <c r="H19" s="44"/>
      <c r="I19" s="17"/>
      <c r="J19" s="52"/>
      <c r="K19" s="82"/>
      <c r="L19" s="17"/>
      <c r="M19" s="51"/>
      <c r="N19" s="51"/>
      <c r="O19" s="52"/>
      <c r="P19" s="17"/>
      <c r="Q19" s="51"/>
      <c r="R19" s="52"/>
      <c r="S19" s="17"/>
      <c r="T19" s="52"/>
    </row>
    <row r="20" spans="1:20" ht="22.5" customHeight="1" x14ac:dyDescent="0.15">
      <c r="A20" s="17">
        <v>14</v>
      </c>
      <c r="B20" s="137" t="s">
        <v>150</v>
      </c>
      <c r="C20" s="55"/>
      <c r="D20" s="59"/>
      <c r="E20" s="59"/>
      <c r="F20" s="59"/>
      <c r="G20" s="59"/>
      <c r="I20" s="17"/>
      <c r="J20" s="52"/>
      <c r="K20" s="82"/>
      <c r="L20" s="17"/>
      <c r="M20" s="51"/>
      <c r="N20" s="51"/>
      <c r="O20" s="52"/>
      <c r="P20" s="17"/>
      <c r="Q20" s="51"/>
      <c r="R20" s="52"/>
      <c r="S20" s="17"/>
      <c r="T20" s="52"/>
    </row>
    <row r="21" spans="1:20" ht="22.5" customHeight="1" x14ac:dyDescent="0.15">
      <c r="A21" s="19">
        <v>15</v>
      </c>
      <c r="B21" s="137" t="s">
        <v>151</v>
      </c>
      <c r="C21" s="17"/>
      <c r="D21" s="51"/>
      <c r="E21" s="51"/>
      <c r="F21" s="51"/>
      <c r="G21" s="51"/>
      <c r="H21" s="44"/>
      <c r="I21" s="17"/>
      <c r="J21" s="52"/>
      <c r="K21" s="82"/>
      <c r="L21" s="17"/>
      <c r="M21" s="51"/>
      <c r="N21" s="51"/>
      <c r="O21" s="52"/>
      <c r="P21" s="17"/>
      <c r="Q21" s="51"/>
      <c r="R21" s="52"/>
      <c r="S21" s="17"/>
      <c r="T21" s="52"/>
    </row>
    <row r="22" spans="1:20" ht="22.5" customHeight="1" thickBot="1" x14ac:dyDescent="0.2">
      <c r="A22" s="17">
        <v>16</v>
      </c>
      <c r="B22" s="137" t="s">
        <v>152</v>
      </c>
      <c r="C22" s="18"/>
      <c r="D22" s="62"/>
      <c r="E22" s="62"/>
      <c r="F22" s="62"/>
      <c r="G22" s="62"/>
      <c r="H22" s="142"/>
      <c r="I22" s="18"/>
      <c r="J22" s="60"/>
      <c r="L22" s="18"/>
      <c r="M22" s="62"/>
      <c r="N22" s="62"/>
      <c r="O22" s="60"/>
      <c r="P22" s="18"/>
      <c r="Q22" s="62"/>
      <c r="R22" s="60"/>
      <c r="S22" s="18"/>
      <c r="T22" s="60"/>
    </row>
    <row r="23" spans="1:20" ht="22.5" customHeight="1" thickBot="1" x14ac:dyDescent="0.2">
      <c r="A23" s="391" t="s">
        <v>27</v>
      </c>
      <c r="B23" s="395"/>
      <c r="C23" s="164">
        <v>39</v>
      </c>
      <c r="D23" s="285">
        <v>15</v>
      </c>
      <c r="E23" s="285">
        <v>30</v>
      </c>
      <c r="F23" s="285">
        <v>23</v>
      </c>
      <c r="G23" s="285">
        <v>19</v>
      </c>
      <c r="H23" s="288">
        <v>14</v>
      </c>
      <c r="I23" s="164">
        <f>C23+E23+G23</f>
        <v>88</v>
      </c>
      <c r="J23" s="286">
        <f>D23+F23+H23</f>
        <v>52</v>
      </c>
      <c r="K23" s="306">
        <f>I23+J23</f>
        <v>140</v>
      </c>
      <c r="L23" s="69"/>
      <c r="M23" s="66"/>
      <c r="N23" s="66"/>
      <c r="O23" s="67"/>
      <c r="P23" s="65"/>
      <c r="Q23" s="66"/>
      <c r="R23" s="67"/>
      <c r="S23" s="65"/>
      <c r="T23" s="67"/>
    </row>
    <row r="24" spans="1:20" ht="22.5" customHeight="1" thickBot="1" x14ac:dyDescent="0.2">
      <c r="A24" s="391" t="s">
        <v>307</v>
      </c>
      <c r="B24" s="395"/>
      <c r="C24" s="302">
        <v>37</v>
      </c>
      <c r="D24" s="303">
        <v>22</v>
      </c>
      <c r="E24" s="303">
        <v>22</v>
      </c>
      <c r="F24" s="303">
        <v>30</v>
      </c>
      <c r="G24" s="303">
        <v>24</v>
      </c>
      <c r="H24" s="305">
        <v>31</v>
      </c>
      <c r="I24" s="302">
        <v>83</v>
      </c>
      <c r="J24" s="304">
        <v>83</v>
      </c>
      <c r="K24" s="307">
        <v>166</v>
      </c>
      <c r="L24" s="69"/>
      <c r="M24" s="66"/>
      <c r="N24" s="66"/>
      <c r="O24" s="66"/>
      <c r="P24" s="66"/>
      <c r="Q24" s="66"/>
      <c r="R24" s="66"/>
      <c r="S24" s="66"/>
      <c r="T24" s="67"/>
    </row>
    <row r="25" spans="1:20" ht="22.5" customHeight="1" thickBot="1" x14ac:dyDescent="0.2">
      <c r="A25" s="469" t="s">
        <v>244</v>
      </c>
      <c r="B25" s="483"/>
      <c r="C25" s="9">
        <f>C23-C24</f>
        <v>2</v>
      </c>
      <c r="D25" s="37">
        <f t="shared" ref="D25:K25" si="0">D23-D24</f>
        <v>-7</v>
      </c>
      <c r="E25" s="37">
        <f t="shared" si="0"/>
        <v>8</v>
      </c>
      <c r="F25" s="37">
        <f t="shared" si="0"/>
        <v>-7</v>
      </c>
      <c r="G25" s="37">
        <f t="shared" si="0"/>
        <v>-5</v>
      </c>
      <c r="H25" s="10">
        <f t="shared" si="0"/>
        <v>-17</v>
      </c>
      <c r="I25" s="9">
        <f t="shared" si="0"/>
        <v>5</v>
      </c>
      <c r="J25" s="38">
        <f t="shared" si="0"/>
        <v>-31</v>
      </c>
      <c r="K25" s="308">
        <f t="shared" si="0"/>
        <v>-26</v>
      </c>
      <c r="L25" s="8"/>
      <c r="M25" s="4"/>
      <c r="N25" s="4"/>
      <c r="O25" s="4"/>
      <c r="P25" s="4"/>
      <c r="Q25" s="4"/>
      <c r="R25" s="4"/>
      <c r="S25" s="4"/>
      <c r="T25" s="6"/>
    </row>
  </sheetData>
  <mergeCells count="18">
    <mergeCell ref="A24:B24"/>
    <mergeCell ref="A25:B25"/>
    <mergeCell ref="G5:H5"/>
    <mergeCell ref="T5:T6"/>
    <mergeCell ref="A23:B23"/>
    <mergeCell ref="A1:T1"/>
    <mergeCell ref="S4:S6"/>
    <mergeCell ref="C5:D5"/>
    <mergeCell ref="E5:F5"/>
    <mergeCell ref="K4:K6"/>
    <mergeCell ref="L4:M5"/>
    <mergeCell ref="N4:O5"/>
    <mergeCell ref="P4:R5"/>
    <mergeCell ref="A2:K2"/>
    <mergeCell ref="A4:A6"/>
    <mergeCell ref="B4:B6"/>
    <mergeCell ref="C4:H4"/>
    <mergeCell ref="I4:J5"/>
  </mergeCells>
  <phoneticPr fontId="2"/>
  <pageMargins left="0.23622047244094491" right="0.23622047244094491" top="0.74803149606299213" bottom="0.74803149606299213" header="0.31496062992125984" footer="0.31496062992125984"/>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AL27"/>
  <sheetViews>
    <sheetView topLeftCell="A4" workbookViewId="0">
      <selection activeCell="R29" sqref="R29"/>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304</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5.75" customHeight="1" thickBot="1" x14ac:dyDescent="0.2"/>
    <row r="4" spans="1:38" ht="15.75" customHeight="1" x14ac:dyDescent="0.15">
      <c r="A4" s="512" t="s">
        <v>0</v>
      </c>
      <c r="B4" s="515" t="s">
        <v>1</v>
      </c>
      <c r="C4" s="462" t="s">
        <v>2</v>
      </c>
      <c r="D4" s="479"/>
      <c r="E4" s="479"/>
      <c r="F4" s="479"/>
      <c r="G4" s="479"/>
      <c r="H4" s="479"/>
      <c r="I4" s="479"/>
      <c r="J4" s="479"/>
      <c r="K4" s="479"/>
      <c r="L4" s="479"/>
      <c r="M4" s="479"/>
      <c r="N4" s="479"/>
      <c r="O4" s="479"/>
      <c r="P4" s="508"/>
      <c r="Q4" s="462" t="s">
        <v>3</v>
      </c>
      <c r="R4" s="463"/>
      <c r="S4" s="440" t="s">
        <v>4</v>
      </c>
      <c r="T4" s="462" t="s">
        <v>5</v>
      </c>
      <c r="U4" s="479"/>
      <c r="V4" s="479"/>
      <c r="W4" s="479"/>
      <c r="X4" s="479"/>
      <c r="Y4" s="463"/>
      <c r="Z4" s="520" t="s">
        <v>6</v>
      </c>
      <c r="AA4" s="508"/>
      <c r="AB4" s="466" t="s">
        <v>4</v>
      </c>
      <c r="AC4" s="520" t="s">
        <v>7</v>
      </c>
      <c r="AD4" s="508"/>
      <c r="AE4" s="439" t="s">
        <v>4</v>
      </c>
      <c r="AF4" s="391" t="s">
        <v>216</v>
      </c>
      <c r="AG4" s="486"/>
      <c r="AH4" s="459" t="s">
        <v>217</v>
      </c>
      <c r="AI4" s="392"/>
      <c r="AJ4" s="391" t="s">
        <v>218</v>
      </c>
      <c r="AK4" s="395"/>
      <c r="AL4" s="392"/>
    </row>
    <row r="5" spans="1:38" ht="15.75" customHeight="1" x14ac:dyDescent="0.15">
      <c r="A5" s="513"/>
      <c r="B5" s="516"/>
      <c r="C5" s="484" t="s">
        <v>8</v>
      </c>
      <c r="D5" s="453"/>
      <c r="E5" s="453" t="s">
        <v>9</v>
      </c>
      <c r="F5" s="453"/>
      <c r="G5" s="453" t="s">
        <v>10</v>
      </c>
      <c r="H5" s="453"/>
      <c r="I5" s="453" t="s">
        <v>11</v>
      </c>
      <c r="J5" s="453"/>
      <c r="K5" s="453" t="s">
        <v>12</v>
      </c>
      <c r="L5" s="453"/>
      <c r="M5" s="453" t="s">
        <v>13</v>
      </c>
      <c r="N5" s="453"/>
      <c r="O5" s="453" t="s">
        <v>14</v>
      </c>
      <c r="P5" s="452"/>
      <c r="Q5" s="455"/>
      <c r="R5" s="464"/>
      <c r="S5" s="518"/>
      <c r="T5" s="455" t="s">
        <v>15</v>
      </c>
      <c r="U5" s="456"/>
      <c r="V5" s="456" t="s">
        <v>16</v>
      </c>
      <c r="W5" s="456"/>
      <c r="X5" s="456" t="s">
        <v>17</v>
      </c>
      <c r="Y5" s="464"/>
      <c r="Z5" s="411"/>
      <c r="AA5" s="412"/>
      <c r="AB5" s="467"/>
      <c r="AC5" s="411"/>
      <c r="AD5" s="412"/>
      <c r="AE5" s="410"/>
      <c r="AF5" s="424"/>
      <c r="AG5" s="487"/>
      <c r="AH5" s="460"/>
      <c r="AI5" s="461"/>
      <c r="AJ5" s="393"/>
      <c r="AK5" s="396"/>
      <c r="AL5" s="394"/>
    </row>
    <row r="6" spans="1:38" ht="15.75" customHeight="1" thickBot="1" x14ac:dyDescent="0.2">
      <c r="A6" s="514"/>
      <c r="B6" s="517"/>
      <c r="C6" s="20"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519"/>
      <c r="T6" s="20" t="s">
        <v>18</v>
      </c>
      <c r="U6" s="294" t="s">
        <v>19</v>
      </c>
      <c r="V6" s="294" t="s">
        <v>18</v>
      </c>
      <c r="W6" s="294" t="s">
        <v>19</v>
      </c>
      <c r="X6" s="294" t="s">
        <v>18</v>
      </c>
      <c r="Y6" s="21" t="s">
        <v>19</v>
      </c>
      <c r="Z6" s="295" t="s">
        <v>18</v>
      </c>
      <c r="AA6" s="296" t="s">
        <v>19</v>
      </c>
      <c r="AB6" s="468"/>
      <c r="AC6" s="295" t="s">
        <v>18</v>
      </c>
      <c r="AD6" s="296" t="s">
        <v>19</v>
      </c>
      <c r="AE6" s="465"/>
      <c r="AF6" s="132" t="s">
        <v>221</v>
      </c>
      <c r="AG6" s="297" t="s">
        <v>222</v>
      </c>
      <c r="AH6" s="298" t="s">
        <v>221</v>
      </c>
      <c r="AI6" s="134" t="s">
        <v>222</v>
      </c>
      <c r="AJ6" s="132" t="s">
        <v>221</v>
      </c>
      <c r="AK6" s="133" t="s">
        <v>222</v>
      </c>
      <c r="AL6" s="134" t="s">
        <v>223</v>
      </c>
    </row>
    <row r="7" spans="1:38" ht="15.75" customHeight="1" x14ac:dyDescent="0.15">
      <c r="A7" s="1">
        <v>1</v>
      </c>
      <c r="B7" s="116" t="s">
        <v>102</v>
      </c>
      <c r="C7" s="146">
        <v>0</v>
      </c>
      <c r="D7" s="138">
        <v>0</v>
      </c>
      <c r="E7" s="138">
        <v>0</v>
      </c>
      <c r="F7" s="138">
        <v>0</v>
      </c>
      <c r="G7" s="138">
        <v>1</v>
      </c>
      <c r="H7" s="138">
        <v>0</v>
      </c>
      <c r="I7" s="138">
        <v>0</v>
      </c>
      <c r="J7" s="138">
        <v>0</v>
      </c>
      <c r="K7" s="138">
        <v>0</v>
      </c>
      <c r="L7" s="138">
        <v>0</v>
      </c>
      <c r="M7" s="138">
        <v>0</v>
      </c>
      <c r="N7" s="138">
        <v>0</v>
      </c>
      <c r="O7" s="138">
        <v>0</v>
      </c>
      <c r="P7" s="137">
        <v>0</v>
      </c>
      <c r="Q7" s="146">
        <f t="shared" ref="Q7:R11" si="0">C7+E7+G7+I7+K7+M7+O7</f>
        <v>1</v>
      </c>
      <c r="R7" s="147">
        <f t="shared" si="0"/>
        <v>0</v>
      </c>
      <c r="S7" s="149">
        <f t="shared" ref="S7:S11" si="1">Q7+R7</f>
        <v>1</v>
      </c>
      <c r="T7" s="146">
        <v>0</v>
      </c>
      <c r="U7" s="138">
        <v>1</v>
      </c>
      <c r="V7" s="138">
        <v>1</v>
      </c>
      <c r="W7" s="138">
        <v>0</v>
      </c>
      <c r="X7" s="138">
        <v>1</v>
      </c>
      <c r="Y7" s="147">
        <v>1</v>
      </c>
      <c r="Z7" s="148">
        <f t="shared" ref="Z7:AA10" si="2">T7+V7+X7</f>
        <v>2</v>
      </c>
      <c r="AA7" s="137">
        <f t="shared" si="2"/>
        <v>2</v>
      </c>
      <c r="AB7" s="116">
        <f t="shared" ref="AB7:AB10" si="3">Z7+AA7</f>
        <v>4</v>
      </c>
      <c r="AC7" s="148">
        <f t="shared" ref="AC7:AD10" si="4">Q7+Z7</f>
        <v>3</v>
      </c>
      <c r="AD7" s="137">
        <f t="shared" si="4"/>
        <v>2</v>
      </c>
      <c r="AE7" s="117">
        <f t="shared" ref="AE7:AE10" si="5">AC7+AD7</f>
        <v>5</v>
      </c>
      <c r="AF7" s="146">
        <v>0</v>
      </c>
      <c r="AG7" s="138">
        <v>1</v>
      </c>
      <c r="AH7" s="138">
        <v>1</v>
      </c>
      <c r="AI7" s="147">
        <v>1</v>
      </c>
      <c r="AJ7" s="146">
        <f t="shared" ref="AJ7:AJ11" si="6">AF7-AH7</f>
        <v>-1</v>
      </c>
      <c r="AK7" s="138">
        <f t="shared" ref="AK7:AK11" si="7">AG7-AI7</f>
        <v>0</v>
      </c>
      <c r="AL7" s="147">
        <f t="shared" ref="AL7:AL11" si="8">AJ7+AK7</f>
        <v>-1</v>
      </c>
    </row>
    <row r="8" spans="1:38" ht="15.75" customHeight="1" x14ac:dyDescent="0.15">
      <c r="A8" s="1">
        <v>2</v>
      </c>
      <c r="B8" s="116" t="s">
        <v>103</v>
      </c>
      <c r="C8" s="146">
        <v>0</v>
      </c>
      <c r="D8" s="138">
        <v>0</v>
      </c>
      <c r="E8" s="138">
        <v>0</v>
      </c>
      <c r="F8" s="138">
        <v>0</v>
      </c>
      <c r="G8" s="138">
        <v>0</v>
      </c>
      <c r="H8" s="138">
        <v>0</v>
      </c>
      <c r="I8" s="138">
        <v>0</v>
      </c>
      <c r="J8" s="138">
        <v>0</v>
      </c>
      <c r="K8" s="138">
        <v>0</v>
      </c>
      <c r="L8" s="138">
        <v>0</v>
      </c>
      <c r="M8" s="138">
        <v>0</v>
      </c>
      <c r="N8" s="138">
        <v>0</v>
      </c>
      <c r="O8" s="138">
        <v>1</v>
      </c>
      <c r="P8" s="137">
        <v>1</v>
      </c>
      <c r="Q8" s="146">
        <f t="shared" si="0"/>
        <v>1</v>
      </c>
      <c r="R8" s="147">
        <f t="shared" si="0"/>
        <v>1</v>
      </c>
      <c r="S8" s="149">
        <f t="shared" si="1"/>
        <v>2</v>
      </c>
      <c r="T8" s="146">
        <v>0</v>
      </c>
      <c r="U8" s="138">
        <v>0</v>
      </c>
      <c r="V8" s="138">
        <v>1</v>
      </c>
      <c r="W8" s="138">
        <v>1</v>
      </c>
      <c r="X8" s="138">
        <v>0</v>
      </c>
      <c r="Y8" s="147">
        <v>1</v>
      </c>
      <c r="Z8" s="148">
        <f t="shared" si="2"/>
        <v>1</v>
      </c>
      <c r="AA8" s="137">
        <f t="shared" si="2"/>
        <v>2</v>
      </c>
      <c r="AB8" s="116">
        <f t="shared" si="3"/>
        <v>3</v>
      </c>
      <c r="AC8" s="148">
        <f t="shared" si="4"/>
        <v>2</v>
      </c>
      <c r="AD8" s="137">
        <f t="shared" si="4"/>
        <v>3</v>
      </c>
      <c r="AE8" s="117">
        <f t="shared" si="5"/>
        <v>5</v>
      </c>
      <c r="AF8" s="146">
        <v>0</v>
      </c>
      <c r="AG8" s="138">
        <v>0</v>
      </c>
      <c r="AH8" s="138">
        <v>0</v>
      </c>
      <c r="AI8" s="147">
        <v>0</v>
      </c>
      <c r="AJ8" s="146">
        <v>0</v>
      </c>
      <c r="AK8" s="138">
        <f t="shared" si="7"/>
        <v>0</v>
      </c>
      <c r="AL8" s="147">
        <f t="shared" si="8"/>
        <v>0</v>
      </c>
    </row>
    <row r="9" spans="1:38" ht="15.75" customHeight="1" x14ac:dyDescent="0.15">
      <c r="A9" s="1">
        <v>3</v>
      </c>
      <c r="B9" s="116" t="s">
        <v>104</v>
      </c>
      <c r="C9" s="146">
        <v>0</v>
      </c>
      <c r="D9" s="138">
        <v>0</v>
      </c>
      <c r="E9" s="138">
        <v>0</v>
      </c>
      <c r="F9" s="138">
        <v>0</v>
      </c>
      <c r="G9" s="138">
        <v>0</v>
      </c>
      <c r="H9" s="138">
        <v>0</v>
      </c>
      <c r="I9" s="138">
        <v>0</v>
      </c>
      <c r="J9" s="138">
        <v>1</v>
      </c>
      <c r="K9" s="138">
        <v>0</v>
      </c>
      <c r="L9" s="138">
        <v>1</v>
      </c>
      <c r="M9" s="138">
        <v>0</v>
      </c>
      <c r="N9" s="138">
        <v>1</v>
      </c>
      <c r="O9" s="138">
        <v>1</v>
      </c>
      <c r="P9" s="137">
        <v>0</v>
      </c>
      <c r="Q9" s="146">
        <f t="shared" si="0"/>
        <v>1</v>
      </c>
      <c r="R9" s="147">
        <f t="shared" si="0"/>
        <v>3</v>
      </c>
      <c r="S9" s="149">
        <f t="shared" si="1"/>
        <v>4</v>
      </c>
      <c r="T9" s="146">
        <v>1</v>
      </c>
      <c r="U9" s="138">
        <v>0</v>
      </c>
      <c r="V9" s="138">
        <v>0</v>
      </c>
      <c r="W9" s="138">
        <v>0</v>
      </c>
      <c r="X9" s="138">
        <v>0</v>
      </c>
      <c r="Y9" s="147">
        <v>0</v>
      </c>
      <c r="Z9" s="148">
        <f t="shared" si="2"/>
        <v>1</v>
      </c>
      <c r="AA9" s="137">
        <f t="shared" si="2"/>
        <v>0</v>
      </c>
      <c r="AB9" s="116">
        <f t="shared" si="3"/>
        <v>1</v>
      </c>
      <c r="AC9" s="148">
        <f t="shared" si="4"/>
        <v>2</v>
      </c>
      <c r="AD9" s="137">
        <f t="shared" si="4"/>
        <v>3</v>
      </c>
      <c r="AE9" s="117">
        <f t="shared" si="5"/>
        <v>5</v>
      </c>
      <c r="AF9" s="146">
        <v>0</v>
      </c>
      <c r="AG9" s="138">
        <v>1</v>
      </c>
      <c r="AH9" s="138">
        <v>1</v>
      </c>
      <c r="AI9" s="147">
        <v>0</v>
      </c>
      <c r="AJ9" s="146">
        <f>AF9-AH9</f>
        <v>-1</v>
      </c>
      <c r="AK9" s="138">
        <f t="shared" si="7"/>
        <v>1</v>
      </c>
      <c r="AL9" s="147">
        <f t="shared" si="8"/>
        <v>0</v>
      </c>
    </row>
    <row r="10" spans="1:38" ht="15.75" customHeight="1" x14ac:dyDescent="0.15">
      <c r="A10" s="1">
        <v>4</v>
      </c>
      <c r="B10" s="116" t="s">
        <v>105</v>
      </c>
      <c r="C10" s="146">
        <v>0</v>
      </c>
      <c r="D10" s="138">
        <v>0</v>
      </c>
      <c r="E10" s="138">
        <v>0</v>
      </c>
      <c r="F10" s="138">
        <v>0</v>
      </c>
      <c r="G10" s="138">
        <v>0</v>
      </c>
      <c r="H10" s="138">
        <v>0</v>
      </c>
      <c r="I10" s="138">
        <v>0</v>
      </c>
      <c r="J10" s="138">
        <v>0</v>
      </c>
      <c r="K10" s="138">
        <v>0</v>
      </c>
      <c r="L10" s="138">
        <v>0</v>
      </c>
      <c r="M10" s="138">
        <v>0</v>
      </c>
      <c r="N10" s="138">
        <v>2</v>
      </c>
      <c r="O10" s="138">
        <v>3</v>
      </c>
      <c r="P10" s="137">
        <v>1</v>
      </c>
      <c r="Q10" s="146">
        <f t="shared" si="0"/>
        <v>3</v>
      </c>
      <c r="R10" s="147">
        <f t="shared" si="0"/>
        <v>3</v>
      </c>
      <c r="S10" s="149">
        <f t="shared" si="1"/>
        <v>6</v>
      </c>
      <c r="T10" s="146">
        <v>0</v>
      </c>
      <c r="U10" s="138">
        <v>0</v>
      </c>
      <c r="V10" s="138">
        <v>0</v>
      </c>
      <c r="W10" s="138">
        <v>0</v>
      </c>
      <c r="X10" s="138">
        <v>0</v>
      </c>
      <c r="Y10" s="147">
        <v>0</v>
      </c>
      <c r="Z10" s="148">
        <f t="shared" si="2"/>
        <v>0</v>
      </c>
      <c r="AA10" s="137">
        <f t="shared" si="2"/>
        <v>0</v>
      </c>
      <c r="AB10" s="116">
        <f t="shared" si="3"/>
        <v>0</v>
      </c>
      <c r="AC10" s="148">
        <f t="shared" si="4"/>
        <v>3</v>
      </c>
      <c r="AD10" s="137">
        <f t="shared" si="4"/>
        <v>3</v>
      </c>
      <c r="AE10" s="117">
        <f t="shared" si="5"/>
        <v>6</v>
      </c>
      <c r="AF10" s="146">
        <v>1</v>
      </c>
      <c r="AG10" s="138">
        <v>0</v>
      </c>
      <c r="AH10" s="138">
        <v>1</v>
      </c>
      <c r="AI10" s="147">
        <v>0</v>
      </c>
      <c r="AJ10" s="146">
        <f t="shared" si="6"/>
        <v>0</v>
      </c>
      <c r="AK10" s="138">
        <f t="shared" si="7"/>
        <v>0</v>
      </c>
      <c r="AL10" s="147">
        <f t="shared" si="8"/>
        <v>0</v>
      </c>
    </row>
    <row r="11" spans="1:38" ht="15.75" customHeight="1" x14ac:dyDescent="0.15">
      <c r="A11" s="1">
        <v>5</v>
      </c>
      <c r="B11" s="116" t="s">
        <v>96</v>
      </c>
      <c r="C11" s="146"/>
      <c r="D11" s="138"/>
      <c r="E11" s="138"/>
      <c r="F11" s="138"/>
      <c r="G11" s="138"/>
      <c r="H11" s="138"/>
      <c r="I11" s="138"/>
      <c r="J11" s="138"/>
      <c r="K11" s="138"/>
      <c r="L11" s="138"/>
      <c r="M11" s="138"/>
      <c r="N11" s="138"/>
      <c r="O11" s="138"/>
      <c r="P11" s="137"/>
      <c r="Q11" s="146">
        <f t="shared" si="0"/>
        <v>0</v>
      </c>
      <c r="R11" s="147">
        <f t="shared" si="0"/>
        <v>0</v>
      </c>
      <c r="S11" s="149">
        <f t="shared" si="1"/>
        <v>0</v>
      </c>
      <c r="T11" s="146">
        <v>1</v>
      </c>
      <c r="U11" s="138">
        <v>1</v>
      </c>
      <c r="V11" s="138">
        <v>2</v>
      </c>
      <c r="W11" s="138">
        <v>0</v>
      </c>
      <c r="X11" s="138">
        <v>1</v>
      </c>
      <c r="Y11" s="147">
        <v>1</v>
      </c>
      <c r="Z11" s="148">
        <f>T11+V11+X11</f>
        <v>4</v>
      </c>
      <c r="AA11" s="137">
        <f>U11+W11+Y11</f>
        <v>2</v>
      </c>
      <c r="AB11" s="116">
        <f>Z11+AA11</f>
        <v>6</v>
      </c>
      <c r="AC11" s="148">
        <f>Q11+Z11</f>
        <v>4</v>
      </c>
      <c r="AD11" s="137">
        <f>R11+AA11</f>
        <v>2</v>
      </c>
      <c r="AE11" s="117">
        <f>AC11+AD11</f>
        <v>6</v>
      </c>
      <c r="AF11" s="146">
        <v>0</v>
      </c>
      <c r="AG11" s="138">
        <v>2</v>
      </c>
      <c r="AH11" s="138">
        <v>0</v>
      </c>
      <c r="AI11" s="147">
        <v>2</v>
      </c>
      <c r="AJ11" s="146">
        <f t="shared" si="6"/>
        <v>0</v>
      </c>
      <c r="AK11" s="138">
        <f t="shared" si="7"/>
        <v>0</v>
      </c>
      <c r="AL11" s="147">
        <f t="shared" si="8"/>
        <v>0</v>
      </c>
    </row>
    <row r="12" spans="1:38" ht="15.75" customHeight="1" x14ac:dyDescent="0.15">
      <c r="A12" s="1"/>
      <c r="B12" s="116"/>
      <c r="C12" s="17"/>
      <c r="D12" s="50"/>
      <c r="E12" s="50"/>
      <c r="F12" s="50"/>
      <c r="G12" s="50"/>
      <c r="H12" s="50"/>
      <c r="I12" s="50"/>
      <c r="J12" s="50"/>
      <c r="K12" s="50"/>
      <c r="L12" s="50"/>
      <c r="M12" s="50"/>
      <c r="N12" s="50"/>
      <c r="O12" s="50"/>
      <c r="P12" s="53"/>
      <c r="Q12" s="17"/>
      <c r="R12" s="39"/>
      <c r="S12" s="53"/>
      <c r="T12" s="17"/>
      <c r="U12" s="50"/>
      <c r="V12" s="50"/>
      <c r="W12" s="50"/>
      <c r="X12" s="50"/>
      <c r="Y12" s="39"/>
      <c r="Z12" s="50"/>
      <c r="AA12" s="44"/>
      <c r="AB12" s="2"/>
      <c r="AC12" s="50"/>
      <c r="AD12" s="44"/>
      <c r="AE12" s="1"/>
      <c r="AF12" s="17"/>
      <c r="AG12" s="51"/>
      <c r="AH12" s="51"/>
      <c r="AI12" s="52"/>
      <c r="AJ12" s="17"/>
      <c r="AK12" s="51"/>
      <c r="AL12" s="52"/>
    </row>
    <row r="13" spans="1:38" ht="15.75" customHeight="1" x14ac:dyDescent="0.15">
      <c r="A13" s="1"/>
      <c r="B13" s="2"/>
      <c r="C13" s="17"/>
      <c r="D13" s="50"/>
      <c r="E13" s="50"/>
      <c r="F13" s="50"/>
      <c r="G13" s="50"/>
      <c r="H13" s="50"/>
      <c r="I13" s="50"/>
      <c r="J13" s="50"/>
      <c r="K13" s="50"/>
      <c r="L13" s="50"/>
      <c r="M13" s="50"/>
      <c r="N13" s="50"/>
      <c r="O13" s="50"/>
      <c r="P13" s="53"/>
      <c r="Q13" s="17"/>
      <c r="R13" s="39"/>
      <c r="S13" s="53"/>
      <c r="T13" s="17"/>
      <c r="U13" s="50"/>
      <c r="V13" s="50"/>
      <c r="W13" s="50"/>
      <c r="X13" s="50"/>
      <c r="Y13" s="39"/>
      <c r="Z13" s="50"/>
      <c r="AA13" s="44"/>
      <c r="AB13" s="2"/>
      <c r="AC13" s="50"/>
      <c r="AD13" s="44"/>
      <c r="AE13" s="1"/>
      <c r="AF13" s="17"/>
      <c r="AG13" s="51"/>
      <c r="AH13" s="51"/>
      <c r="AI13" s="52"/>
      <c r="AJ13" s="17"/>
      <c r="AK13" s="51"/>
      <c r="AL13" s="52"/>
    </row>
    <row r="14" spans="1:38" ht="15.75" customHeight="1" thickBot="1" x14ac:dyDescent="0.2">
      <c r="A14" s="22"/>
      <c r="B14" s="16"/>
      <c r="C14" s="55"/>
      <c r="D14" s="59"/>
      <c r="E14" s="59"/>
      <c r="F14" s="59"/>
      <c r="G14" s="59"/>
      <c r="H14" s="59"/>
      <c r="I14" s="59"/>
      <c r="J14" s="59"/>
      <c r="K14" s="59"/>
      <c r="L14" s="59"/>
      <c r="M14" s="59"/>
      <c r="N14" s="59"/>
      <c r="O14" s="59"/>
      <c r="Q14" s="55"/>
      <c r="R14" s="90"/>
      <c r="T14" s="55"/>
      <c r="U14" s="59"/>
      <c r="V14" s="59"/>
      <c r="W14" s="59"/>
      <c r="X14" s="59"/>
      <c r="Y14" s="90"/>
      <c r="Z14" s="58"/>
      <c r="AA14" s="40"/>
      <c r="AB14" s="15"/>
      <c r="AC14" s="58"/>
      <c r="AD14" s="40"/>
      <c r="AE14" s="42"/>
      <c r="AF14" s="18"/>
      <c r="AG14" s="62"/>
      <c r="AH14" s="62"/>
      <c r="AI14" s="60"/>
      <c r="AJ14" s="18"/>
      <c r="AK14" s="62"/>
      <c r="AL14" s="60"/>
    </row>
    <row r="15" spans="1:38" ht="15.75" customHeight="1" thickBot="1" x14ac:dyDescent="0.2">
      <c r="A15" s="46"/>
      <c r="B15" s="239" t="s">
        <v>27</v>
      </c>
      <c r="C15" s="65">
        <f t="shared" ref="C15:AL15" si="9">SUM(C7:C14)</f>
        <v>0</v>
      </c>
      <c r="D15" s="66">
        <f t="shared" si="9"/>
        <v>0</v>
      </c>
      <c r="E15" s="66">
        <f t="shared" si="9"/>
        <v>0</v>
      </c>
      <c r="F15" s="66">
        <f t="shared" si="9"/>
        <v>0</v>
      </c>
      <c r="G15" s="66">
        <f t="shared" si="9"/>
        <v>1</v>
      </c>
      <c r="H15" s="66">
        <f t="shared" si="9"/>
        <v>0</v>
      </c>
      <c r="I15" s="66">
        <f t="shared" si="9"/>
        <v>0</v>
      </c>
      <c r="J15" s="66">
        <f t="shared" si="9"/>
        <v>1</v>
      </c>
      <c r="K15" s="66">
        <f t="shared" si="9"/>
        <v>0</v>
      </c>
      <c r="L15" s="66">
        <f t="shared" si="9"/>
        <v>1</v>
      </c>
      <c r="M15" s="66">
        <f t="shared" si="9"/>
        <v>0</v>
      </c>
      <c r="N15" s="66">
        <f t="shared" si="9"/>
        <v>3</v>
      </c>
      <c r="O15" s="66">
        <f t="shared" si="9"/>
        <v>5</v>
      </c>
      <c r="P15" s="68">
        <f t="shared" si="9"/>
        <v>2</v>
      </c>
      <c r="Q15" s="65">
        <f t="shared" si="9"/>
        <v>6</v>
      </c>
      <c r="R15" s="67">
        <f t="shared" si="9"/>
        <v>7</v>
      </c>
      <c r="S15" s="86">
        <f t="shared" si="9"/>
        <v>13</v>
      </c>
      <c r="T15" s="65">
        <f t="shared" si="9"/>
        <v>2</v>
      </c>
      <c r="U15" s="66">
        <f t="shared" si="9"/>
        <v>2</v>
      </c>
      <c r="V15" s="66">
        <f t="shared" si="9"/>
        <v>4</v>
      </c>
      <c r="W15" s="66">
        <f t="shared" si="9"/>
        <v>1</v>
      </c>
      <c r="X15" s="66">
        <f t="shared" si="9"/>
        <v>2</v>
      </c>
      <c r="Y15" s="67">
        <f t="shared" si="9"/>
        <v>3</v>
      </c>
      <c r="Z15" s="69">
        <f t="shared" si="9"/>
        <v>8</v>
      </c>
      <c r="AA15" s="68">
        <f t="shared" si="9"/>
        <v>6</v>
      </c>
      <c r="AB15" s="45">
        <f t="shared" si="9"/>
        <v>14</v>
      </c>
      <c r="AC15" s="69">
        <f t="shared" si="9"/>
        <v>14</v>
      </c>
      <c r="AD15" s="68">
        <f t="shared" si="9"/>
        <v>13</v>
      </c>
      <c r="AE15" s="45">
        <f t="shared" si="9"/>
        <v>27</v>
      </c>
      <c r="AF15" s="69">
        <f t="shared" si="9"/>
        <v>1</v>
      </c>
      <c r="AG15" s="66">
        <f t="shared" si="9"/>
        <v>4</v>
      </c>
      <c r="AH15" s="66">
        <f t="shared" si="9"/>
        <v>3</v>
      </c>
      <c r="AI15" s="68">
        <f t="shared" si="9"/>
        <v>3</v>
      </c>
      <c r="AJ15" s="65">
        <f t="shared" si="9"/>
        <v>-2</v>
      </c>
      <c r="AK15" s="66">
        <f t="shared" si="9"/>
        <v>1</v>
      </c>
      <c r="AL15" s="67">
        <f t="shared" si="9"/>
        <v>-1</v>
      </c>
    </row>
    <row r="16" spans="1:38" ht="15.75" customHeight="1" thickBot="1" x14ac:dyDescent="0.2">
      <c r="A16" s="13"/>
      <c r="B16" s="13" t="s">
        <v>283</v>
      </c>
      <c r="C16" s="3">
        <v>0</v>
      </c>
      <c r="D16" s="4">
        <v>0</v>
      </c>
      <c r="E16" s="4">
        <v>1</v>
      </c>
      <c r="F16" s="4">
        <v>0</v>
      </c>
      <c r="G16" s="4">
        <v>0</v>
      </c>
      <c r="H16" s="4">
        <v>1</v>
      </c>
      <c r="I16" s="4">
        <v>0</v>
      </c>
      <c r="J16" s="4">
        <v>1</v>
      </c>
      <c r="K16" s="4">
        <v>0</v>
      </c>
      <c r="L16" s="4">
        <v>3</v>
      </c>
      <c r="M16" s="4">
        <v>5</v>
      </c>
      <c r="N16" s="4">
        <v>2</v>
      </c>
      <c r="O16" s="4">
        <v>1</v>
      </c>
      <c r="P16" s="5">
        <v>1</v>
      </c>
      <c r="Q16" s="3">
        <v>7</v>
      </c>
      <c r="R16" s="6">
        <v>8</v>
      </c>
      <c r="S16" s="41">
        <v>15</v>
      </c>
      <c r="T16" s="3">
        <v>3</v>
      </c>
      <c r="U16" s="4">
        <v>1</v>
      </c>
      <c r="V16" s="4">
        <v>1</v>
      </c>
      <c r="W16" s="4">
        <v>2</v>
      </c>
      <c r="X16" s="4">
        <v>1</v>
      </c>
      <c r="Y16" s="6">
        <v>1</v>
      </c>
      <c r="Z16" s="8">
        <v>5</v>
      </c>
      <c r="AA16" s="5">
        <v>4</v>
      </c>
      <c r="AB16" s="7">
        <v>9</v>
      </c>
      <c r="AC16" s="8">
        <v>12</v>
      </c>
      <c r="AD16" s="5">
        <v>12</v>
      </c>
      <c r="AE16" s="7">
        <v>24</v>
      </c>
      <c r="AF16" s="8">
        <v>2</v>
      </c>
      <c r="AG16" s="4">
        <v>3</v>
      </c>
      <c r="AH16" s="4">
        <v>7</v>
      </c>
      <c r="AI16" s="5">
        <v>3</v>
      </c>
      <c r="AJ16" s="3">
        <v>-5</v>
      </c>
      <c r="AK16" s="4">
        <v>0</v>
      </c>
      <c r="AL16" s="6">
        <v>-5</v>
      </c>
    </row>
    <row r="17" spans="1:38" ht="15.75" customHeight="1" thickBot="1" x14ac:dyDescent="0.2">
      <c r="A17" s="14"/>
      <c r="B17" s="14" t="s">
        <v>178</v>
      </c>
      <c r="C17" s="9">
        <f>C15-C16</f>
        <v>0</v>
      </c>
      <c r="D17" s="37">
        <f t="shared" ref="D17:AL17" si="10">D15-D16</f>
        <v>0</v>
      </c>
      <c r="E17" s="37">
        <f t="shared" si="10"/>
        <v>-1</v>
      </c>
      <c r="F17" s="37">
        <f t="shared" si="10"/>
        <v>0</v>
      </c>
      <c r="G17" s="37">
        <f t="shared" si="10"/>
        <v>1</v>
      </c>
      <c r="H17" s="37">
        <f t="shared" si="10"/>
        <v>-1</v>
      </c>
      <c r="I17" s="37">
        <f t="shared" si="10"/>
        <v>0</v>
      </c>
      <c r="J17" s="37">
        <f t="shared" si="10"/>
        <v>0</v>
      </c>
      <c r="K17" s="37">
        <f t="shared" si="10"/>
        <v>0</v>
      </c>
      <c r="L17" s="37">
        <f t="shared" si="10"/>
        <v>-2</v>
      </c>
      <c r="M17" s="37">
        <f t="shared" si="10"/>
        <v>-5</v>
      </c>
      <c r="N17" s="37">
        <f t="shared" si="10"/>
        <v>1</v>
      </c>
      <c r="O17" s="37">
        <f t="shared" si="10"/>
        <v>4</v>
      </c>
      <c r="P17" s="10">
        <f t="shared" si="10"/>
        <v>1</v>
      </c>
      <c r="Q17" s="9">
        <f t="shared" si="10"/>
        <v>-1</v>
      </c>
      <c r="R17" s="38">
        <f t="shared" si="10"/>
        <v>-1</v>
      </c>
      <c r="S17" s="71">
        <f t="shared" si="10"/>
        <v>-2</v>
      </c>
      <c r="T17" s="9">
        <f t="shared" si="10"/>
        <v>-1</v>
      </c>
      <c r="U17" s="37">
        <f t="shared" si="10"/>
        <v>1</v>
      </c>
      <c r="V17" s="37">
        <f t="shared" si="10"/>
        <v>3</v>
      </c>
      <c r="W17" s="37">
        <f t="shared" si="10"/>
        <v>-1</v>
      </c>
      <c r="X17" s="37">
        <f t="shared" si="10"/>
        <v>1</v>
      </c>
      <c r="Y17" s="38">
        <f t="shared" si="10"/>
        <v>2</v>
      </c>
      <c r="Z17" s="63">
        <f t="shared" si="10"/>
        <v>3</v>
      </c>
      <c r="AA17" s="10">
        <f t="shared" si="10"/>
        <v>2</v>
      </c>
      <c r="AB17" s="16">
        <f t="shared" si="10"/>
        <v>5</v>
      </c>
      <c r="AC17" s="63">
        <f t="shared" si="10"/>
        <v>2</v>
      </c>
      <c r="AD17" s="10">
        <f t="shared" si="10"/>
        <v>1</v>
      </c>
      <c r="AE17" s="313">
        <f t="shared" si="10"/>
        <v>3</v>
      </c>
      <c r="AF17" s="63">
        <f t="shared" si="10"/>
        <v>-1</v>
      </c>
      <c r="AG17" s="37">
        <f t="shared" si="10"/>
        <v>1</v>
      </c>
      <c r="AH17" s="37">
        <f t="shared" si="10"/>
        <v>-4</v>
      </c>
      <c r="AI17" s="10">
        <f t="shared" si="10"/>
        <v>0</v>
      </c>
      <c r="AJ17" s="9">
        <f t="shared" si="10"/>
        <v>3</v>
      </c>
      <c r="AK17" s="37">
        <f t="shared" si="10"/>
        <v>1</v>
      </c>
      <c r="AL17" s="38">
        <f t="shared" si="10"/>
        <v>4</v>
      </c>
    </row>
    <row r="18" spans="1:38" ht="18.75" customHeight="1" x14ac:dyDescent="0.15">
      <c r="A18" s="510"/>
      <c r="B18" s="511"/>
      <c r="C18" s="511"/>
      <c r="D18" s="511"/>
      <c r="E18" s="511"/>
      <c r="F18" s="511"/>
      <c r="G18" s="511"/>
      <c r="H18" s="511"/>
      <c r="I18" s="511"/>
      <c r="J18" s="511"/>
      <c r="K18" s="511"/>
      <c r="L18" s="511"/>
      <c r="M18" s="511"/>
      <c r="N18" s="511"/>
      <c r="O18" s="511"/>
      <c r="P18" s="511"/>
      <c r="Q18" s="511"/>
      <c r="R18" s="511"/>
      <c r="S18" s="511"/>
      <c r="T18" s="511"/>
      <c r="U18" s="511"/>
      <c r="V18" s="511"/>
      <c r="W18" s="511"/>
      <c r="X18" s="511"/>
      <c r="Y18" s="511"/>
      <c r="Z18" s="511"/>
      <c r="AA18" s="511"/>
      <c r="AB18" s="511"/>
      <c r="AC18" s="511"/>
      <c r="AD18" s="511"/>
      <c r="AE18" s="511"/>
    </row>
    <row r="19" spans="1:38" ht="18.75" customHeight="1" x14ac:dyDescent="0.15">
      <c r="A19" s="318"/>
      <c r="B19" s="481" t="s">
        <v>284</v>
      </c>
      <c r="C19" s="481" t="s">
        <v>198</v>
      </c>
      <c r="D19" s="481"/>
      <c r="E19" s="481" t="s">
        <v>199</v>
      </c>
      <c r="F19" s="481"/>
      <c r="G19" s="481" t="s">
        <v>200</v>
      </c>
      <c r="H19" s="481"/>
      <c r="I19" s="481" t="s">
        <v>201</v>
      </c>
      <c r="J19" s="481"/>
      <c r="K19" s="481" t="s">
        <v>202</v>
      </c>
      <c r="L19" s="481"/>
      <c r="M19" s="481" t="s">
        <v>4</v>
      </c>
      <c r="N19" s="481"/>
      <c r="O19" s="318"/>
      <c r="P19" s="318"/>
      <c r="Q19" s="318"/>
      <c r="R19" s="318"/>
      <c r="S19" s="318"/>
      <c r="T19" s="318"/>
      <c r="U19" s="318"/>
      <c r="V19" s="318"/>
      <c r="W19" s="318"/>
      <c r="X19" s="318"/>
      <c r="Y19" s="318"/>
      <c r="Z19" s="318"/>
      <c r="AA19" s="318"/>
      <c r="AB19" s="318"/>
      <c r="AC19" s="318"/>
      <c r="AD19" s="318"/>
      <c r="AE19" s="318"/>
    </row>
    <row r="20" spans="1:38" ht="18.75" customHeight="1" x14ac:dyDescent="0.15">
      <c r="A20" s="318"/>
      <c r="B20" s="481"/>
      <c r="C20" s="481">
        <v>4</v>
      </c>
      <c r="D20" s="481"/>
      <c r="E20" s="481">
        <v>0</v>
      </c>
      <c r="F20" s="481"/>
      <c r="G20" s="481">
        <v>0</v>
      </c>
      <c r="H20" s="481"/>
      <c r="I20" s="481">
        <v>0</v>
      </c>
      <c r="J20" s="481"/>
      <c r="K20" s="481">
        <v>0</v>
      </c>
      <c r="L20" s="481"/>
      <c r="M20" s="481">
        <f>K20+I20+G20+E20+C20</f>
        <v>4</v>
      </c>
      <c r="N20" s="481"/>
      <c r="O20" s="318"/>
      <c r="P20" s="318"/>
      <c r="Q20" s="318"/>
      <c r="R20" s="318"/>
      <c r="S20" s="318"/>
      <c r="T20" s="318"/>
      <c r="U20" s="318"/>
      <c r="V20" s="318"/>
      <c r="W20" s="318"/>
      <c r="X20" s="318"/>
      <c r="Y20" s="318"/>
      <c r="Z20" s="318"/>
      <c r="AA20" s="318"/>
      <c r="AB20" s="318"/>
      <c r="AC20" s="318"/>
      <c r="AD20" s="318"/>
      <c r="AE20" s="318"/>
    </row>
    <row r="21" spans="1:38" ht="18.75" customHeight="1" x14ac:dyDescent="0.15">
      <c r="A21" s="318"/>
      <c r="B21" s="44"/>
      <c r="C21" s="521" t="s">
        <v>205</v>
      </c>
      <c r="D21" s="521"/>
      <c r="E21" s="521"/>
      <c r="F21" s="521"/>
      <c r="G21" s="521"/>
      <c r="H21" s="521"/>
      <c r="I21" s="521"/>
      <c r="J21" s="521"/>
      <c r="K21" s="521"/>
      <c r="L21" s="521"/>
      <c r="M21" s="521"/>
      <c r="N21" s="458"/>
      <c r="O21" s="318"/>
      <c r="P21" s="318"/>
      <c r="Q21" s="318"/>
      <c r="R21" s="318"/>
      <c r="S21" s="318"/>
      <c r="T21" s="318"/>
      <c r="U21" s="318"/>
      <c r="V21" s="318"/>
      <c r="W21" s="318"/>
      <c r="X21" s="318"/>
      <c r="Y21" s="318"/>
      <c r="Z21" s="318"/>
      <c r="AA21" s="318"/>
      <c r="AB21" s="318"/>
      <c r="AC21" s="318"/>
      <c r="AD21" s="318"/>
      <c r="AE21" s="318"/>
    </row>
    <row r="22" spans="1:38" ht="18.75" customHeight="1" x14ac:dyDescent="0.15">
      <c r="A22" s="48"/>
      <c r="B22" s="481" t="s">
        <v>285</v>
      </c>
      <c r="C22" s="481" t="s">
        <v>198</v>
      </c>
      <c r="D22" s="481"/>
      <c r="E22" s="481" t="s">
        <v>199</v>
      </c>
      <c r="F22" s="481"/>
      <c r="G22" s="481" t="s">
        <v>200</v>
      </c>
      <c r="H22" s="481"/>
      <c r="I22" s="481" t="s">
        <v>201</v>
      </c>
      <c r="J22" s="481"/>
      <c r="K22" s="481" t="s">
        <v>202</v>
      </c>
      <c r="L22" s="481"/>
      <c r="M22" s="481" t="s">
        <v>4</v>
      </c>
      <c r="N22" s="481"/>
      <c r="O22" s="48"/>
      <c r="P22" s="48"/>
      <c r="Q22" s="48"/>
      <c r="R22" s="48"/>
      <c r="S22" s="48"/>
      <c r="T22" s="48"/>
      <c r="U22" s="48"/>
      <c r="V22" s="48"/>
      <c r="W22" s="48"/>
      <c r="X22" s="48"/>
      <c r="Y22" s="48"/>
      <c r="Z22" s="48"/>
      <c r="AA22" s="48"/>
      <c r="AB22" s="48"/>
      <c r="AC22" s="48"/>
      <c r="AD22" s="48"/>
      <c r="AE22" s="48"/>
    </row>
    <row r="23" spans="1:38" ht="18.75" customHeight="1" x14ac:dyDescent="0.15">
      <c r="A23" s="48"/>
      <c r="B23" s="481"/>
      <c r="C23" s="481">
        <v>4</v>
      </c>
      <c r="D23" s="481"/>
      <c r="E23" s="481">
        <v>0</v>
      </c>
      <c r="F23" s="481"/>
      <c r="G23" s="481">
        <v>0</v>
      </c>
      <c r="H23" s="481"/>
      <c r="I23" s="481">
        <v>0</v>
      </c>
      <c r="J23" s="481"/>
      <c r="K23" s="481">
        <v>0</v>
      </c>
      <c r="L23" s="481"/>
      <c r="M23" s="481">
        <f>K23+I23+G23+E23+C23</f>
        <v>4</v>
      </c>
      <c r="N23" s="481"/>
      <c r="O23" s="48"/>
      <c r="P23" s="48"/>
      <c r="Q23" s="48"/>
      <c r="R23" s="48"/>
      <c r="S23" s="48"/>
      <c r="T23" s="48"/>
      <c r="U23" s="48"/>
      <c r="V23" s="48"/>
      <c r="W23" s="48"/>
      <c r="X23" s="48"/>
      <c r="Y23" s="48"/>
      <c r="Z23" s="48"/>
      <c r="AA23" s="48"/>
      <c r="AB23" s="48"/>
      <c r="AC23" s="48"/>
      <c r="AD23" s="48"/>
      <c r="AE23" s="48"/>
    </row>
    <row r="24" spans="1:38" ht="18.75" customHeight="1" x14ac:dyDescent="0.15">
      <c r="A24" s="48"/>
      <c r="B24" s="44"/>
      <c r="C24" s="521" t="s">
        <v>205</v>
      </c>
      <c r="D24" s="521"/>
      <c r="E24" s="521"/>
      <c r="F24" s="521"/>
      <c r="G24" s="521"/>
      <c r="H24" s="521"/>
      <c r="I24" s="521"/>
      <c r="J24" s="521"/>
      <c r="K24" s="521"/>
      <c r="L24" s="521"/>
      <c r="M24" s="521"/>
      <c r="N24" s="458"/>
      <c r="O24" s="48"/>
      <c r="P24" s="48"/>
      <c r="Q24" s="48"/>
      <c r="R24" s="48"/>
      <c r="S24" s="48"/>
      <c r="T24" s="48"/>
      <c r="U24" s="48"/>
      <c r="V24" s="48"/>
      <c r="W24" s="48"/>
      <c r="X24" s="48"/>
      <c r="Y24" s="48"/>
      <c r="Z24" s="48"/>
      <c r="AA24" s="48"/>
      <c r="AB24" s="48"/>
      <c r="AC24" s="48"/>
      <c r="AD24" s="48"/>
      <c r="AE24" s="48"/>
    </row>
    <row r="25" spans="1:38" ht="18.75" customHeight="1" x14ac:dyDescent="0.15">
      <c r="A25" s="48"/>
      <c r="B25" s="481" t="s">
        <v>286</v>
      </c>
      <c r="C25" s="481" t="s">
        <v>198</v>
      </c>
      <c r="D25" s="481"/>
      <c r="E25" s="481" t="s">
        <v>199</v>
      </c>
      <c r="F25" s="481"/>
      <c r="G25" s="481" t="s">
        <v>200</v>
      </c>
      <c r="H25" s="481"/>
      <c r="I25" s="481" t="s">
        <v>201</v>
      </c>
      <c r="J25" s="481"/>
      <c r="K25" s="481" t="s">
        <v>202</v>
      </c>
      <c r="L25" s="481"/>
      <c r="M25" s="481" t="s">
        <v>4</v>
      </c>
      <c r="N25" s="481"/>
      <c r="O25" s="48"/>
      <c r="P25" s="48"/>
      <c r="Q25" s="48"/>
      <c r="R25" s="48"/>
      <c r="S25" s="48"/>
      <c r="T25" s="48"/>
      <c r="U25" s="48"/>
      <c r="V25" s="48"/>
      <c r="W25" s="48"/>
      <c r="X25" s="48"/>
      <c r="Y25" s="48"/>
      <c r="Z25" s="48"/>
      <c r="AA25" s="48"/>
      <c r="AB25" s="48"/>
      <c r="AC25" s="48"/>
      <c r="AD25" s="48"/>
      <c r="AE25" s="48"/>
    </row>
    <row r="26" spans="1:38" ht="13.5" customHeight="1" x14ac:dyDescent="0.15">
      <c r="A26" s="48"/>
      <c r="B26" s="481"/>
      <c r="C26" s="481">
        <f>C20-C23</f>
        <v>0</v>
      </c>
      <c r="D26" s="481"/>
      <c r="E26" s="481">
        <f t="shared" ref="E26" si="11">E20-E23</f>
        <v>0</v>
      </c>
      <c r="F26" s="481"/>
      <c r="G26" s="481">
        <f t="shared" ref="G26" si="12">G20-G23</f>
        <v>0</v>
      </c>
      <c r="H26" s="481"/>
      <c r="I26" s="481">
        <f t="shared" ref="I26" si="13">I20-I23</f>
        <v>0</v>
      </c>
      <c r="J26" s="481"/>
      <c r="K26" s="481">
        <f t="shared" ref="K26" si="14">K20-K23</f>
        <v>0</v>
      </c>
      <c r="L26" s="481"/>
      <c r="M26" s="481">
        <f>K26+I26+G26+E26+C26</f>
        <v>0</v>
      </c>
      <c r="N26" s="481"/>
      <c r="O26" s="48"/>
      <c r="P26" s="48"/>
      <c r="Q26" s="48"/>
      <c r="R26" s="48"/>
      <c r="S26" s="48"/>
      <c r="T26" s="48"/>
      <c r="U26" s="48"/>
      <c r="V26" s="48"/>
      <c r="W26" s="48"/>
      <c r="X26" s="48"/>
      <c r="Y26" s="48"/>
      <c r="Z26" s="48"/>
      <c r="AA26" s="48"/>
      <c r="AB26" s="48"/>
      <c r="AC26" s="48"/>
      <c r="AD26" s="48"/>
      <c r="AE26" s="48"/>
    </row>
    <row r="27" spans="1:38" x14ac:dyDescent="0.15">
      <c r="B27" s="44"/>
      <c r="C27" s="521" t="s">
        <v>205</v>
      </c>
      <c r="D27" s="521"/>
      <c r="E27" s="521"/>
      <c r="F27" s="521"/>
      <c r="G27" s="521"/>
      <c r="H27" s="521"/>
      <c r="I27" s="521"/>
      <c r="J27" s="521"/>
      <c r="K27" s="521"/>
      <c r="L27" s="521"/>
      <c r="M27" s="521"/>
      <c r="N27" s="458"/>
    </row>
  </sheetData>
  <mergeCells count="68">
    <mergeCell ref="C27:N27"/>
    <mergeCell ref="C21:N21"/>
    <mergeCell ref="B25:B26"/>
    <mergeCell ref="C25:D25"/>
    <mergeCell ref="E25:F25"/>
    <mergeCell ref="G25:H25"/>
    <mergeCell ref="I25:J25"/>
    <mergeCell ref="K25:L25"/>
    <mergeCell ref="M25:N25"/>
    <mergeCell ref="C26:D26"/>
    <mergeCell ref="E26:F26"/>
    <mergeCell ref="G26:H26"/>
    <mergeCell ref="I26:J26"/>
    <mergeCell ref="K26:L26"/>
    <mergeCell ref="M26:N26"/>
    <mergeCell ref="C24:N24"/>
    <mergeCell ref="K19:L19"/>
    <mergeCell ref="M19:N19"/>
    <mergeCell ref="C20:D20"/>
    <mergeCell ref="E20:F20"/>
    <mergeCell ref="G20:H20"/>
    <mergeCell ref="I20:J20"/>
    <mergeCell ref="K20:L20"/>
    <mergeCell ref="M20:N20"/>
    <mergeCell ref="B19:B20"/>
    <mergeCell ref="C19:D19"/>
    <mergeCell ref="E19:F19"/>
    <mergeCell ref="G19:H19"/>
    <mergeCell ref="I19:J19"/>
    <mergeCell ref="K22:L22"/>
    <mergeCell ref="M22:N22"/>
    <mergeCell ref="C23:D23"/>
    <mergeCell ref="E23:F23"/>
    <mergeCell ref="G23:H23"/>
    <mergeCell ref="I23:J23"/>
    <mergeCell ref="K23:L23"/>
    <mergeCell ref="M23:N23"/>
    <mergeCell ref="B22:B23"/>
    <mergeCell ref="C22:D22"/>
    <mergeCell ref="E22:F22"/>
    <mergeCell ref="G22:H22"/>
    <mergeCell ref="I22:J22"/>
    <mergeCell ref="AC4:AD5"/>
    <mergeCell ref="AE4:AE6"/>
    <mergeCell ref="C5:D5"/>
    <mergeCell ref="E5:F5"/>
    <mergeCell ref="T5:U5"/>
    <mergeCell ref="G5:H5"/>
    <mergeCell ref="I5:J5"/>
    <mergeCell ref="K5:L5"/>
    <mergeCell ref="M5:N5"/>
    <mergeCell ref="O5:P5"/>
    <mergeCell ref="AF4:AG5"/>
    <mergeCell ref="AH4:AI5"/>
    <mergeCell ref="AJ4:AL5"/>
    <mergeCell ref="A18:AE18"/>
    <mergeCell ref="A1:AE1"/>
    <mergeCell ref="A2:AE2"/>
    <mergeCell ref="A4:A6"/>
    <mergeCell ref="B4:B6"/>
    <mergeCell ref="C4:P4"/>
    <mergeCell ref="Q4:R5"/>
    <mergeCell ref="S4:S6"/>
    <mergeCell ref="T4:Y4"/>
    <mergeCell ref="Z4:AA5"/>
    <mergeCell ref="AB4:AB6"/>
    <mergeCell ref="V5:W5"/>
    <mergeCell ref="X5:Y5"/>
  </mergeCells>
  <phoneticPr fontId="2"/>
  <pageMargins left="0.25" right="0.25"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AL27"/>
  <sheetViews>
    <sheetView topLeftCell="A5" workbookViewId="0">
      <selection activeCell="C15" sqref="C15:AL17"/>
    </sheetView>
  </sheetViews>
  <sheetFormatPr defaultRowHeight="13.5" x14ac:dyDescent="0.15"/>
  <cols>
    <col min="1" max="1" width="3.75" customWidth="1"/>
    <col min="2" max="2" width="21.625" customWidth="1"/>
    <col min="3" max="31" width="3.75" customWidth="1"/>
    <col min="32" max="38" width="3.875" customWidth="1"/>
  </cols>
  <sheetData>
    <row r="1" spans="1:38" ht="24" x14ac:dyDescent="0.15">
      <c r="A1" s="421" t="s">
        <v>299</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229</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thickBot="1" x14ac:dyDescent="0.2">
      <c r="A4" s="533" t="s">
        <v>28</v>
      </c>
      <c r="B4" s="395" t="s">
        <v>29</v>
      </c>
      <c r="C4" s="528" t="s">
        <v>30</v>
      </c>
      <c r="D4" s="529"/>
      <c r="E4" s="529"/>
      <c r="F4" s="529"/>
      <c r="G4" s="529"/>
      <c r="H4" s="529"/>
      <c r="I4" s="529"/>
      <c r="J4" s="529"/>
      <c r="K4" s="529"/>
      <c r="L4" s="529"/>
      <c r="M4" s="529"/>
      <c r="N4" s="529"/>
      <c r="O4" s="529"/>
      <c r="P4" s="530"/>
      <c r="Q4" s="526" t="s">
        <v>31</v>
      </c>
      <c r="R4" s="526"/>
      <c r="S4" s="536" t="s">
        <v>32</v>
      </c>
      <c r="T4" s="531" t="s">
        <v>33</v>
      </c>
      <c r="U4" s="529"/>
      <c r="V4" s="529"/>
      <c r="W4" s="529"/>
      <c r="X4" s="529"/>
      <c r="Y4" s="532"/>
      <c r="Z4" s="522" t="s">
        <v>34</v>
      </c>
      <c r="AA4" s="523"/>
      <c r="AB4" s="526" t="s">
        <v>32</v>
      </c>
      <c r="AC4" s="522" t="s">
        <v>35</v>
      </c>
      <c r="AD4" s="523"/>
      <c r="AE4" s="522" t="s">
        <v>32</v>
      </c>
      <c r="AF4" s="391" t="s">
        <v>216</v>
      </c>
      <c r="AG4" s="486"/>
      <c r="AH4" s="459" t="s">
        <v>217</v>
      </c>
      <c r="AI4" s="392"/>
      <c r="AJ4" s="391" t="s">
        <v>218</v>
      </c>
      <c r="AK4" s="395"/>
      <c r="AL4" s="392"/>
    </row>
    <row r="5" spans="1:38" ht="18.75" customHeight="1" thickBot="1" x14ac:dyDescent="0.2">
      <c r="A5" s="534"/>
      <c r="B5" s="396"/>
      <c r="C5" s="72" t="s">
        <v>36</v>
      </c>
      <c r="D5" s="73"/>
      <c r="E5" s="73" t="s">
        <v>37</v>
      </c>
      <c r="F5" s="73"/>
      <c r="G5" s="73" t="s">
        <v>38</v>
      </c>
      <c r="H5" s="73"/>
      <c r="I5" s="73" t="s">
        <v>39</v>
      </c>
      <c r="J5" s="73"/>
      <c r="K5" s="73" t="s">
        <v>40</v>
      </c>
      <c r="L5" s="73"/>
      <c r="M5" s="73" t="s">
        <v>41</v>
      </c>
      <c r="N5" s="73"/>
      <c r="O5" s="73" t="s">
        <v>42</v>
      </c>
      <c r="P5" s="76"/>
      <c r="Q5" s="527"/>
      <c r="R5" s="527"/>
      <c r="S5" s="537"/>
      <c r="T5" s="75" t="s">
        <v>43</v>
      </c>
      <c r="U5" s="73"/>
      <c r="V5" s="73" t="s">
        <v>44</v>
      </c>
      <c r="W5" s="73"/>
      <c r="X5" s="73" t="s">
        <v>45</v>
      </c>
      <c r="Y5" s="74"/>
      <c r="Z5" s="524"/>
      <c r="AA5" s="525"/>
      <c r="AB5" s="527"/>
      <c r="AC5" s="524"/>
      <c r="AD5" s="525"/>
      <c r="AE5" s="524"/>
      <c r="AF5" s="424"/>
      <c r="AG5" s="487"/>
      <c r="AH5" s="460"/>
      <c r="AI5" s="461"/>
      <c r="AJ5" s="393"/>
      <c r="AK5" s="396"/>
      <c r="AL5" s="394"/>
    </row>
    <row r="6" spans="1:38" ht="18.75" customHeight="1" thickBot="1" x14ac:dyDescent="0.2">
      <c r="A6" s="535"/>
      <c r="B6" s="472"/>
      <c r="C6" s="72" t="s">
        <v>46</v>
      </c>
      <c r="D6" s="73" t="s">
        <v>47</v>
      </c>
      <c r="E6" s="73" t="s">
        <v>46</v>
      </c>
      <c r="F6" s="73" t="s">
        <v>47</v>
      </c>
      <c r="G6" s="73" t="s">
        <v>46</v>
      </c>
      <c r="H6" s="73" t="s">
        <v>47</v>
      </c>
      <c r="I6" s="73" t="s">
        <v>46</v>
      </c>
      <c r="J6" s="73" t="s">
        <v>47</v>
      </c>
      <c r="K6" s="73" t="s">
        <v>46</v>
      </c>
      <c r="L6" s="73" t="s">
        <v>47</v>
      </c>
      <c r="M6" s="73" t="s">
        <v>46</v>
      </c>
      <c r="N6" s="73" t="s">
        <v>47</v>
      </c>
      <c r="O6" s="73" t="s">
        <v>46</v>
      </c>
      <c r="P6" s="76" t="s">
        <v>47</v>
      </c>
      <c r="Q6" s="75" t="s">
        <v>46</v>
      </c>
      <c r="R6" s="74" t="s">
        <v>47</v>
      </c>
      <c r="S6" s="300"/>
      <c r="T6" s="75" t="s">
        <v>46</v>
      </c>
      <c r="U6" s="73" t="s">
        <v>47</v>
      </c>
      <c r="V6" s="73" t="s">
        <v>46</v>
      </c>
      <c r="W6" s="73" t="s">
        <v>47</v>
      </c>
      <c r="X6" s="73" t="s">
        <v>46</v>
      </c>
      <c r="Y6" s="74" t="s">
        <v>47</v>
      </c>
      <c r="Z6" s="72" t="s">
        <v>46</v>
      </c>
      <c r="AA6" s="76" t="s">
        <v>47</v>
      </c>
      <c r="AB6" s="78"/>
      <c r="AC6" s="72" t="s">
        <v>46</v>
      </c>
      <c r="AD6" s="76" t="s">
        <v>47</v>
      </c>
      <c r="AE6" s="301"/>
      <c r="AF6" s="132" t="s">
        <v>221</v>
      </c>
      <c r="AG6" s="297" t="s">
        <v>222</v>
      </c>
      <c r="AH6" s="298" t="s">
        <v>221</v>
      </c>
      <c r="AI6" s="134" t="s">
        <v>222</v>
      </c>
      <c r="AJ6" s="132" t="s">
        <v>221</v>
      </c>
      <c r="AK6" s="133" t="s">
        <v>222</v>
      </c>
      <c r="AL6" s="134" t="s">
        <v>223</v>
      </c>
    </row>
    <row r="7" spans="1:38" ht="18.75" customHeight="1" x14ac:dyDescent="0.15">
      <c r="A7" s="85">
        <v>1</v>
      </c>
      <c r="B7" s="151" t="s">
        <v>50</v>
      </c>
      <c r="C7" s="229">
        <v>0</v>
      </c>
      <c r="D7" s="230">
        <v>0</v>
      </c>
      <c r="E7" s="230">
        <v>0</v>
      </c>
      <c r="F7" s="230">
        <v>0</v>
      </c>
      <c r="G7" s="230">
        <v>0</v>
      </c>
      <c r="H7" s="230">
        <v>0</v>
      </c>
      <c r="I7" s="230">
        <v>0</v>
      </c>
      <c r="J7" s="230">
        <v>0</v>
      </c>
      <c r="K7" s="230">
        <v>2</v>
      </c>
      <c r="L7" s="230">
        <v>0</v>
      </c>
      <c r="M7" s="230">
        <v>2</v>
      </c>
      <c r="N7" s="230">
        <v>1</v>
      </c>
      <c r="O7" s="230">
        <v>1</v>
      </c>
      <c r="P7" s="231">
        <v>0</v>
      </c>
      <c r="Q7" s="232">
        <f t="shared" ref="Q7:Q10" si="0">C7+E7+G7+I7+K7+M7+O7</f>
        <v>5</v>
      </c>
      <c r="R7" s="136">
        <f t="shared" ref="R7:R10" si="1">D7+F7+H7+J7+L7+N7+P7</f>
        <v>1</v>
      </c>
      <c r="S7" s="152">
        <f t="shared" ref="S7:S10" si="2">Q7+R7</f>
        <v>6</v>
      </c>
      <c r="T7" s="232">
        <v>0</v>
      </c>
      <c r="U7" s="230">
        <v>2</v>
      </c>
      <c r="V7" s="230">
        <v>0</v>
      </c>
      <c r="W7" s="230">
        <v>1</v>
      </c>
      <c r="X7" s="230">
        <v>0</v>
      </c>
      <c r="Y7" s="136">
        <v>0</v>
      </c>
      <c r="Z7" s="229">
        <f t="shared" ref="Z7:Z10" si="3">T7+V7+X7</f>
        <v>0</v>
      </c>
      <c r="AA7" s="231">
        <f t="shared" ref="AA7:AA10" si="4">U7+W7+Y7</f>
        <v>3</v>
      </c>
      <c r="AB7" s="151">
        <f t="shared" ref="AB7:AB10" si="5">SUM(Z7:AA7)</f>
        <v>3</v>
      </c>
      <c r="AC7" s="229">
        <f>Q7+Z7</f>
        <v>5</v>
      </c>
      <c r="AD7" s="231">
        <f t="shared" ref="AD7:AD10" si="6">R7+AA7</f>
        <v>4</v>
      </c>
      <c r="AE7" s="293">
        <f t="shared" ref="AE7:AE10" si="7">SUM(AC7:AD7)</f>
        <v>9</v>
      </c>
      <c r="AF7" s="229">
        <v>1</v>
      </c>
      <c r="AG7" s="230">
        <v>2</v>
      </c>
      <c r="AH7" s="230">
        <v>3</v>
      </c>
      <c r="AI7" s="231">
        <v>0</v>
      </c>
      <c r="AJ7" s="229">
        <f>AF7-AH7</f>
        <v>-2</v>
      </c>
      <c r="AK7" s="230">
        <f>AG7-AI7</f>
        <v>2</v>
      </c>
      <c r="AL7" s="231">
        <f>AJ7+AK7</f>
        <v>0</v>
      </c>
    </row>
    <row r="8" spans="1:38" ht="18.75" customHeight="1" x14ac:dyDescent="0.15">
      <c r="A8" s="2">
        <v>2</v>
      </c>
      <c r="B8" s="149" t="s">
        <v>91</v>
      </c>
      <c r="C8" s="146">
        <v>0</v>
      </c>
      <c r="D8" s="138">
        <v>0</v>
      </c>
      <c r="E8" s="138">
        <v>0</v>
      </c>
      <c r="F8" s="138">
        <v>0</v>
      </c>
      <c r="G8" s="138">
        <v>2</v>
      </c>
      <c r="H8" s="138">
        <v>1</v>
      </c>
      <c r="I8" s="138">
        <v>1</v>
      </c>
      <c r="J8" s="138">
        <v>1</v>
      </c>
      <c r="K8" s="138">
        <v>0</v>
      </c>
      <c r="L8" s="138">
        <v>2</v>
      </c>
      <c r="M8" s="138">
        <v>0</v>
      </c>
      <c r="N8" s="138">
        <v>1</v>
      </c>
      <c r="O8" s="138">
        <v>1</v>
      </c>
      <c r="P8" s="147">
        <v>2</v>
      </c>
      <c r="Q8" s="148">
        <f t="shared" si="0"/>
        <v>4</v>
      </c>
      <c r="R8" s="137">
        <f t="shared" si="1"/>
        <v>7</v>
      </c>
      <c r="S8" s="116">
        <f t="shared" si="2"/>
        <v>11</v>
      </c>
      <c r="T8" s="148">
        <v>0</v>
      </c>
      <c r="U8" s="138">
        <v>0</v>
      </c>
      <c r="V8" s="138">
        <v>0</v>
      </c>
      <c r="W8" s="138">
        <v>0</v>
      </c>
      <c r="X8" s="138">
        <v>0</v>
      </c>
      <c r="Y8" s="137">
        <v>0</v>
      </c>
      <c r="Z8" s="146">
        <f t="shared" si="3"/>
        <v>0</v>
      </c>
      <c r="AA8" s="147">
        <f t="shared" si="4"/>
        <v>0</v>
      </c>
      <c r="AB8" s="149">
        <f t="shared" si="5"/>
        <v>0</v>
      </c>
      <c r="AC8" s="146">
        <f t="shared" ref="AC8:AC9" si="8">Q8+Z8</f>
        <v>4</v>
      </c>
      <c r="AD8" s="147">
        <f t="shared" si="6"/>
        <v>7</v>
      </c>
      <c r="AE8" s="117">
        <f t="shared" si="7"/>
        <v>11</v>
      </c>
      <c r="AF8" s="146">
        <v>5</v>
      </c>
      <c r="AG8" s="138">
        <v>0</v>
      </c>
      <c r="AH8" s="138">
        <v>3</v>
      </c>
      <c r="AI8" s="147">
        <v>0</v>
      </c>
      <c r="AJ8" s="146">
        <f t="shared" ref="AJ8:AJ11" si="9">AF8-AH8</f>
        <v>2</v>
      </c>
      <c r="AK8" s="138">
        <f t="shared" ref="AK8:AK12" si="10">AG8-AI8</f>
        <v>0</v>
      </c>
      <c r="AL8" s="147">
        <f t="shared" ref="AL8:AL12" si="11">AJ8+AK8</f>
        <v>2</v>
      </c>
    </row>
    <row r="9" spans="1:38" ht="18.75" customHeight="1" x14ac:dyDescent="0.15">
      <c r="A9" s="2">
        <v>3</v>
      </c>
      <c r="B9" s="149" t="s">
        <v>48</v>
      </c>
      <c r="C9" s="146">
        <v>1</v>
      </c>
      <c r="D9" s="138">
        <v>0</v>
      </c>
      <c r="E9" s="138">
        <v>1</v>
      </c>
      <c r="F9" s="138">
        <v>0</v>
      </c>
      <c r="G9" s="138">
        <v>3</v>
      </c>
      <c r="H9" s="138">
        <v>0</v>
      </c>
      <c r="I9" s="138">
        <v>3</v>
      </c>
      <c r="J9" s="138">
        <v>2</v>
      </c>
      <c r="K9" s="138">
        <v>1</v>
      </c>
      <c r="L9" s="138">
        <v>1</v>
      </c>
      <c r="M9" s="138">
        <v>1</v>
      </c>
      <c r="N9" s="138">
        <v>2</v>
      </c>
      <c r="O9" s="138">
        <v>0</v>
      </c>
      <c r="P9" s="147">
        <v>0</v>
      </c>
      <c r="Q9" s="148">
        <f t="shared" si="0"/>
        <v>10</v>
      </c>
      <c r="R9" s="137">
        <f t="shared" si="1"/>
        <v>5</v>
      </c>
      <c r="S9" s="116">
        <f t="shared" si="2"/>
        <v>15</v>
      </c>
      <c r="T9" s="148">
        <v>3</v>
      </c>
      <c r="U9" s="138">
        <v>1</v>
      </c>
      <c r="V9" s="138">
        <v>2</v>
      </c>
      <c r="W9" s="138">
        <v>0</v>
      </c>
      <c r="X9" s="138">
        <v>1</v>
      </c>
      <c r="Y9" s="137">
        <v>0</v>
      </c>
      <c r="Z9" s="146">
        <f t="shared" si="3"/>
        <v>6</v>
      </c>
      <c r="AA9" s="147">
        <f t="shared" si="4"/>
        <v>1</v>
      </c>
      <c r="AB9" s="149">
        <f t="shared" si="5"/>
        <v>7</v>
      </c>
      <c r="AC9" s="146">
        <f t="shared" si="8"/>
        <v>16</v>
      </c>
      <c r="AD9" s="147">
        <f t="shared" si="6"/>
        <v>6</v>
      </c>
      <c r="AE9" s="117">
        <f>SUM(AC9:AD9)</f>
        <v>22</v>
      </c>
      <c r="AF9" s="146">
        <v>3</v>
      </c>
      <c r="AG9" s="138">
        <v>4</v>
      </c>
      <c r="AH9" s="138">
        <v>4</v>
      </c>
      <c r="AI9" s="147">
        <v>3</v>
      </c>
      <c r="AJ9" s="146">
        <f t="shared" si="9"/>
        <v>-1</v>
      </c>
      <c r="AK9" s="138">
        <f t="shared" si="10"/>
        <v>1</v>
      </c>
      <c r="AL9" s="147">
        <f t="shared" si="11"/>
        <v>0</v>
      </c>
    </row>
    <row r="10" spans="1:38" ht="18.75" customHeight="1" x14ac:dyDescent="0.15">
      <c r="A10" s="2">
        <v>4</v>
      </c>
      <c r="B10" s="149" t="s">
        <v>49</v>
      </c>
      <c r="C10" s="146">
        <v>0</v>
      </c>
      <c r="D10" s="138">
        <v>0</v>
      </c>
      <c r="E10" s="138">
        <v>0</v>
      </c>
      <c r="F10" s="138">
        <v>0</v>
      </c>
      <c r="G10" s="138">
        <v>1</v>
      </c>
      <c r="H10" s="138">
        <v>1</v>
      </c>
      <c r="I10" s="138">
        <v>3</v>
      </c>
      <c r="J10" s="138">
        <v>1</v>
      </c>
      <c r="K10" s="138">
        <v>0</v>
      </c>
      <c r="L10" s="138">
        <v>2</v>
      </c>
      <c r="M10" s="138">
        <v>3</v>
      </c>
      <c r="N10" s="138">
        <v>1</v>
      </c>
      <c r="O10" s="138">
        <v>0</v>
      </c>
      <c r="P10" s="147">
        <v>1</v>
      </c>
      <c r="Q10" s="148">
        <f t="shared" si="0"/>
        <v>7</v>
      </c>
      <c r="R10" s="137">
        <f t="shared" si="1"/>
        <v>6</v>
      </c>
      <c r="S10" s="116">
        <f t="shared" si="2"/>
        <v>13</v>
      </c>
      <c r="T10" s="148">
        <v>0</v>
      </c>
      <c r="U10" s="138">
        <v>0</v>
      </c>
      <c r="V10" s="138">
        <v>0</v>
      </c>
      <c r="W10" s="138">
        <v>0</v>
      </c>
      <c r="X10" s="138">
        <v>0</v>
      </c>
      <c r="Y10" s="137">
        <v>0</v>
      </c>
      <c r="Z10" s="146">
        <f t="shared" si="3"/>
        <v>0</v>
      </c>
      <c r="AA10" s="147">
        <f t="shared" si="4"/>
        <v>0</v>
      </c>
      <c r="AB10" s="149">
        <f t="shared" si="5"/>
        <v>0</v>
      </c>
      <c r="AC10" s="146">
        <f t="shared" ref="AC10" si="12">Q10+Z10</f>
        <v>7</v>
      </c>
      <c r="AD10" s="147">
        <f t="shared" si="6"/>
        <v>6</v>
      </c>
      <c r="AE10" s="117">
        <f t="shared" si="7"/>
        <v>13</v>
      </c>
      <c r="AF10" s="146">
        <v>5</v>
      </c>
      <c r="AG10" s="138">
        <v>0</v>
      </c>
      <c r="AH10" s="138">
        <v>6</v>
      </c>
      <c r="AI10" s="147">
        <v>0</v>
      </c>
      <c r="AJ10" s="146">
        <f t="shared" si="9"/>
        <v>-1</v>
      </c>
      <c r="AK10" s="138">
        <f t="shared" si="10"/>
        <v>0</v>
      </c>
      <c r="AL10" s="147">
        <f t="shared" si="11"/>
        <v>-1</v>
      </c>
    </row>
    <row r="11" spans="1:38" ht="18.75" customHeight="1" x14ac:dyDescent="0.15">
      <c r="A11" s="2">
        <v>5</v>
      </c>
      <c r="B11" s="149" t="s">
        <v>90</v>
      </c>
      <c r="C11" s="146"/>
      <c r="D11" s="138"/>
      <c r="E11" s="138"/>
      <c r="F11" s="138"/>
      <c r="G11" s="138"/>
      <c r="H11" s="138"/>
      <c r="I11" s="138"/>
      <c r="J11" s="138"/>
      <c r="K11" s="138"/>
      <c r="L11" s="138"/>
      <c r="M11" s="138"/>
      <c r="N11" s="138"/>
      <c r="O11" s="138"/>
      <c r="P11" s="147"/>
      <c r="Q11" s="148"/>
      <c r="R11" s="137"/>
      <c r="S11" s="116"/>
      <c r="T11" s="148">
        <v>1</v>
      </c>
      <c r="U11" s="138">
        <v>0</v>
      </c>
      <c r="V11" s="138">
        <v>3</v>
      </c>
      <c r="W11" s="138">
        <v>3</v>
      </c>
      <c r="X11" s="138">
        <v>1</v>
      </c>
      <c r="Y11" s="137">
        <v>1</v>
      </c>
      <c r="Z11" s="146">
        <f t="shared" ref="Z11:AA12" si="13">T11+V11+X11</f>
        <v>5</v>
      </c>
      <c r="AA11" s="147">
        <f t="shared" si="13"/>
        <v>4</v>
      </c>
      <c r="AB11" s="149">
        <f>SUM(Z11:AA11)</f>
        <v>9</v>
      </c>
      <c r="AC11" s="146">
        <f t="shared" ref="AC11:AD12" si="14">Q11+Z11</f>
        <v>5</v>
      </c>
      <c r="AD11" s="147">
        <f t="shared" si="14"/>
        <v>4</v>
      </c>
      <c r="AE11" s="117">
        <f>SUM(AC11:AD11)</f>
        <v>9</v>
      </c>
      <c r="AF11" s="146">
        <v>0</v>
      </c>
      <c r="AG11" s="138">
        <v>1</v>
      </c>
      <c r="AH11" s="138">
        <v>0</v>
      </c>
      <c r="AI11" s="147">
        <v>5</v>
      </c>
      <c r="AJ11" s="146">
        <f t="shared" si="9"/>
        <v>0</v>
      </c>
      <c r="AK11" s="138">
        <f t="shared" si="10"/>
        <v>-4</v>
      </c>
      <c r="AL11" s="147">
        <f t="shared" si="11"/>
        <v>-4</v>
      </c>
    </row>
    <row r="12" spans="1:38" ht="18.75" customHeight="1" x14ac:dyDescent="0.15">
      <c r="A12" s="2">
        <v>6</v>
      </c>
      <c r="B12" s="149" t="s">
        <v>51</v>
      </c>
      <c r="C12" s="146"/>
      <c r="D12" s="138"/>
      <c r="E12" s="138"/>
      <c r="F12" s="138"/>
      <c r="G12" s="138"/>
      <c r="H12" s="138"/>
      <c r="I12" s="138"/>
      <c r="J12" s="138"/>
      <c r="K12" s="138"/>
      <c r="L12" s="138"/>
      <c r="M12" s="138"/>
      <c r="N12" s="138"/>
      <c r="O12" s="138"/>
      <c r="P12" s="147"/>
      <c r="Q12" s="148"/>
      <c r="R12" s="137"/>
      <c r="S12" s="116"/>
      <c r="T12" s="148">
        <v>5</v>
      </c>
      <c r="U12" s="138">
        <v>1</v>
      </c>
      <c r="V12" s="138">
        <v>3</v>
      </c>
      <c r="W12" s="138">
        <v>3</v>
      </c>
      <c r="X12" s="138">
        <v>2</v>
      </c>
      <c r="Y12" s="137">
        <v>1</v>
      </c>
      <c r="Z12" s="146">
        <f t="shared" si="13"/>
        <v>10</v>
      </c>
      <c r="AA12" s="147">
        <f t="shared" si="13"/>
        <v>5</v>
      </c>
      <c r="AB12" s="149">
        <f>SUM(Z12:AA12)</f>
        <v>15</v>
      </c>
      <c r="AC12" s="146">
        <f t="shared" si="14"/>
        <v>10</v>
      </c>
      <c r="AD12" s="147">
        <f t="shared" si="14"/>
        <v>5</v>
      </c>
      <c r="AE12" s="117">
        <f>SUM(AC12:AD12)</f>
        <v>15</v>
      </c>
      <c r="AF12" s="146">
        <v>0</v>
      </c>
      <c r="AG12" s="138">
        <v>6</v>
      </c>
      <c r="AH12" s="138">
        <v>0</v>
      </c>
      <c r="AI12" s="147">
        <v>12</v>
      </c>
      <c r="AJ12" s="146">
        <f>AF12-AH12</f>
        <v>0</v>
      </c>
      <c r="AK12" s="138">
        <f t="shared" si="10"/>
        <v>-6</v>
      </c>
      <c r="AL12" s="147">
        <f t="shared" si="11"/>
        <v>-6</v>
      </c>
    </row>
    <row r="13" spans="1:38" ht="18.75" customHeight="1" x14ac:dyDescent="0.15">
      <c r="A13" s="2"/>
      <c r="B13" s="53"/>
      <c r="C13" s="17"/>
      <c r="D13" s="51"/>
      <c r="E13" s="51"/>
      <c r="F13" s="51"/>
      <c r="G13" s="51"/>
      <c r="H13" s="51"/>
      <c r="I13" s="51"/>
      <c r="J13" s="51"/>
      <c r="K13" s="51"/>
      <c r="L13" s="51"/>
      <c r="M13" s="51"/>
      <c r="N13" s="51"/>
      <c r="O13" s="51"/>
      <c r="P13" s="52"/>
      <c r="Q13" s="50"/>
      <c r="R13" s="44"/>
      <c r="S13" s="2"/>
      <c r="T13" s="50"/>
      <c r="U13" s="51"/>
      <c r="V13" s="51"/>
      <c r="W13" s="51"/>
      <c r="X13" s="51"/>
      <c r="Y13" s="44"/>
      <c r="Z13" s="17"/>
      <c r="AA13" s="52"/>
      <c r="AB13" s="53"/>
      <c r="AC13" s="17"/>
      <c r="AD13" s="52"/>
      <c r="AE13" s="1"/>
      <c r="AF13" s="17"/>
      <c r="AG13" s="51"/>
      <c r="AH13" s="51"/>
      <c r="AI13" s="52"/>
      <c r="AJ13" s="17"/>
      <c r="AK13" s="51"/>
      <c r="AL13" s="52"/>
    </row>
    <row r="14" spans="1:38" ht="18.75" customHeight="1" thickBot="1" x14ac:dyDescent="0.2">
      <c r="A14" s="15"/>
      <c r="B14" s="61"/>
      <c r="C14" s="18"/>
      <c r="D14" s="62"/>
      <c r="E14" s="62"/>
      <c r="F14" s="62"/>
      <c r="G14" s="62"/>
      <c r="H14" s="62"/>
      <c r="I14" s="62"/>
      <c r="J14" s="62"/>
      <c r="K14" s="62"/>
      <c r="L14" s="62"/>
      <c r="M14" s="62"/>
      <c r="N14" s="62"/>
      <c r="O14" s="62"/>
      <c r="P14" s="60"/>
      <c r="Q14" s="58"/>
      <c r="R14" s="40"/>
      <c r="S14" s="15"/>
      <c r="T14" s="58"/>
      <c r="U14" s="62"/>
      <c r="V14" s="62"/>
      <c r="W14" s="62"/>
      <c r="X14" s="62"/>
      <c r="Y14" s="40"/>
      <c r="Z14" s="18"/>
      <c r="AA14" s="60"/>
      <c r="AB14" s="61"/>
      <c r="AC14" s="18"/>
      <c r="AD14" s="60"/>
      <c r="AE14" s="42"/>
      <c r="AF14" s="18"/>
      <c r="AG14" s="62"/>
      <c r="AH14" s="62"/>
      <c r="AI14" s="60"/>
      <c r="AJ14" s="18"/>
      <c r="AK14" s="62"/>
      <c r="AL14" s="60"/>
    </row>
    <row r="15" spans="1:38" ht="18.75" customHeight="1" thickBot="1" x14ac:dyDescent="0.2">
      <c r="A15" s="7"/>
      <c r="B15" s="41" t="s">
        <v>52</v>
      </c>
      <c r="C15" s="65">
        <f t="shared" ref="C15:AL15" si="15">SUM(C7:C14)</f>
        <v>1</v>
      </c>
      <c r="D15" s="66">
        <f t="shared" si="15"/>
        <v>0</v>
      </c>
      <c r="E15" s="66">
        <f t="shared" si="15"/>
        <v>1</v>
      </c>
      <c r="F15" s="66">
        <f t="shared" si="15"/>
        <v>0</v>
      </c>
      <c r="G15" s="66">
        <f t="shared" si="15"/>
        <v>6</v>
      </c>
      <c r="H15" s="66">
        <f t="shared" si="15"/>
        <v>2</v>
      </c>
      <c r="I15" s="66">
        <f t="shared" si="15"/>
        <v>7</v>
      </c>
      <c r="J15" s="66">
        <f t="shared" si="15"/>
        <v>4</v>
      </c>
      <c r="K15" s="66">
        <f t="shared" si="15"/>
        <v>3</v>
      </c>
      <c r="L15" s="66">
        <f t="shared" si="15"/>
        <v>5</v>
      </c>
      <c r="M15" s="66">
        <f t="shared" si="15"/>
        <v>6</v>
      </c>
      <c r="N15" s="66">
        <f t="shared" si="15"/>
        <v>5</v>
      </c>
      <c r="O15" s="66">
        <f t="shared" si="15"/>
        <v>2</v>
      </c>
      <c r="P15" s="68">
        <f t="shared" si="15"/>
        <v>3</v>
      </c>
      <c r="Q15" s="65">
        <f t="shared" si="15"/>
        <v>26</v>
      </c>
      <c r="R15" s="67">
        <f t="shared" si="15"/>
        <v>19</v>
      </c>
      <c r="S15" s="86">
        <f t="shared" si="15"/>
        <v>45</v>
      </c>
      <c r="T15" s="65">
        <f t="shared" si="15"/>
        <v>9</v>
      </c>
      <c r="U15" s="66">
        <f t="shared" si="15"/>
        <v>4</v>
      </c>
      <c r="V15" s="66">
        <f t="shared" si="15"/>
        <v>8</v>
      </c>
      <c r="W15" s="66">
        <f t="shared" si="15"/>
        <v>7</v>
      </c>
      <c r="X15" s="66">
        <f t="shared" si="15"/>
        <v>4</v>
      </c>
      <c r="Y15" s="67">
        <f t="shared" si="15"/>
        <v>2</v>
      </c>
      <c r="Z15" s="69">
        <f t="shared" si="15"/>
        <v>21</v>
      </c>
      <c r="AA15" s="68">
        <f t="shared" si="15"/>
        <v>13</v>
      </c>
      <c r="AB15" s="45">
        <f>SUM(AB7:AB14)</f>
        <v>34</v>
      </c>
      <c r="AC15" s="69">
        <f>SUM(AC7:AC14)</f>
        <v>47</v>
      </c>
      <c r="AD15" s="68">
        <f t="shared" si="15"/>
        <v>32</v>
      </c>
      <c r="AE15" s="45">
        <f>SUM(AE7:AE14)</f>
        <v>79</v>
      </c>
      <c r="AF15" s="69">
        <f t="shared" si="15"/>
        <v>14</v>
      </c>
      <c r="AG15" s="66">
        <f t="shared" si="15"/>
        <v>13</v>
      </c>
      <c r="AH15" s="66">
        <f t="shared" si="15"/>
        <v>16</v>
      </c>
      <c r="AI15" s="68">
        <f t="shared" si="15"/>
        <v>20</v>
      </c>
      <c r="AJ15" s="65">
        <f t="shared" si="15"/>
        <v>-2</v>
      </c>
      <c r="AK15" s="66">
        <f t="shared" si="15"/>
        <v>-7</v>
      </c>
      <c r="AL15" s="67">
        <f t="shared" si="15"/>
        <v>-9</v>
      </c>
    </row>
    <row r="16" spans="1:38" ht="18.75" customHeight="1" thickBot="1" x14ac:dyDescent="0.2">
      <c r="A16" s="7"/>
      <c r="B16" s="41" t="s">
        <v>283</v>
      </c>
      <c r="C16" s="3">
        <v>1</v>
      </c>
      <c r="D16" s="4">
        <v>0</v>
      </c>
      <c r="E16" s="4">
        <v>2</v>
      </c>
      <c r="F16" s="4">
        <v>0</v>
      </c>
      <c r="G16" s="4">
        <v>4</v>
      </c>
      <c r="H16" s="4">
        <v>2</v>
      </c>
      <c r="I16" s="4">
        <v>2</v>
      </c>
      <c r="J16" s="4">
        <v>4</v>
      </c>
      <c r="K16" s="4">
        <v>6</v>
      </c>
      <c r="L16" s="4">
        <v>6</v>
      </c>
      <c r="M16" s="4">
        <v>2</v>
      </c>
      <c r="N16" s="4">
        <v>3</v>
      </c>
      <c r="O16" s="4">
        <v>9</v>
      </c>
      <c r="P16" s="5">
        <v>5</v>
      </c>
      <c r="Q16" s="3">
        <v>26</v>
      </c>
      <c r="R16" s="6">
        <v>20</v>
      </c>
      <c r="S16" s="41">
        <v>46</v>
      </c>
      <c r="T16" s="3">
        <v>9</v>
      </c>
      <c r="U16" s="4">
        <v>7</v>
      </c>
      <c r="V16" s="4">
        <v>4</v>
      </c>
      <c r="W16" s="4">
        <v>2</v>
      </c>
      <c r="X16" s="4">
        <v>14</v>
      </c>
      <c r="Y16" s="6">
        <v>6</v>
      </c>
      <c r="Z16" s="8">
        <v>27</v>
      </c>
      <c r="AA16" s="5">
        <v>15</v>
      </c>
      <c r="AB16" s="7">
        <v>42</v>
      </c>
      <c r="AC16" s="8">
        <v>53</v>
      </c>
      <c r="AD16" s="5">
        <v>35</v>
      </c>
      <c r="AE16" s="7">
        <v>88</v>
      </c>
      <c r="AF16" s="8">
        <v>4</v>
      </c>
      <c r="AG16" s="4">
        <v>16</v>
      </c>
      <c r="AH16" s="4">
        <v>17</v>
      </c>
      <c r="AI16" s="5">
        <v>6</v>
      </c>
      <c r="AJ16" s="3">
        <v>-13</v>
      </c>
      <c r="AK16" s="4">
        <v>10</v>
      </c>
      <c r="AL16" s="6">
        <v>-3</v>
      </c>
    </row>
    <row r="17" spans="1:38" ht="18.75" customHeight="1" thickBot="1" x14ac:dyDescent="0.2">
      <c r="A17" s="16"/>
      <c r="B17" s="71" t="s">
        <v>178</v>
      </c>
      <c r="C17" s="9">
        <f>C15-C16</f>
        <v>0</v>
      </c>
      <c r="D17" s="37">
        <f t="shared" ref="D17:AL17" si="16">D15-D16</f>
        <v>0</v>
      </c>
      <c r="E17" s="37">
        <f t="shared" si="16"/>
        <v>-1</v>
      </c>
      <c r="F17" s="37">
        <f t="shared" si="16"/>
        <v>0</v>
      </c>
      <c r="G17" s="37">
        <f t="shared" si="16"/>
        <v>2</v>
      </c>
      <c r="H17" s="37">
        <f t="shared" si="16"/>
        <v>0</v>
      </c>
      <c r="I17" s="37">
        <f t="shared" si="16"/>
        <v>5</v>
      </c>
      <c r="J17" s="37">
        <f t="shared" si="16"/>
        <v>0</v>
      </c>
      <c r="K17" s="37">
        <f t="shared" si="16"/>
        <v>-3</v>
      </c>
      <c r="L17" s="37">
        <f t="shared" si="16"/>
        <v>-1</v>
      </c>
      <c r="M17" s="37">
        <f t="shared" si="16"/>
        <v>4</v>
      </c>
      <c r="N17" s="37">
        <f t="shared" si="16"/>
        <v>2</v>
      </c>
      <c r="O17" s="37">
        <f t="shared" si="16"/>
        <v>-7</v>
      </c>
      <c r="P17" s="10">
        <f t="shared" si="16"/>
        <v>-2</v>
      </c>
      <c r="Q17" s="9">
        <f t="shared" si="16"/>
        <v>0</v>
      </c>
      <c r="R17" s="38">
        <f t="shared" si="16"/>
        <v>-1</v>
      </c>
      <c r="S17" s="71">
        <f t="shared" si="16"/>
        <v>-1</v>
      </c>
      <c r="T17" s="9">
        <f t="shared" si="16"/>
        <v>0</v>
      </c>
      <c r="U17" s="37">
        <f t="shared" si="16"/>
        <v>-3</v>
      </c>
      <c r="V17" s="37">
        <f t="shared" si="16"/>
        <v>4</v>
      </c>
      <c r="W17" s="37">
        <f t="shared" si="16"/>
        <v>5</v>
      </c>
      <c r="X17" s="37">
        <f t="shared" si="16"/>
        <v>-10</v>
      </c>
      <c r="Y17" s="38">
        <f t="shared" si="16"/>
        <v>-4</v>
      </c>
      <c r="Z17" s="63">
        <f t="shared" si="16"/>
        <v>-6</v>
      </c>
      <c r="AA17" s="10">
        <f t="shared" si="16"/>
        <v>-2</v>
      </c>
      <c r="AB17" s="16">
        <f t="shared" si="16"/>
        <v>-8</v>
      </c>
      <c r="AC17" s="63">
        <f t="shared" si="16"/>
        <v>-6</v>
      </c>
      <c r="AD17" s="10">
        <f t="shared" si="16"/>
        <v>-3</v>
      </c>
      <c r="AE17" s="313">
        <f t="shared" si="16"/>
        <v>-9</v>
      </c>
      <c r="AF17" s="63">
        <f t="shared" si="16"/>
        <v>10</v>
      </c>
      <c r="AG17" s="37">
        <f t="shared" si="16"/>
        <v>-3</v>
      </c>
      <c r="AH17" s="37">
        <f t="shared" si="16"/>
        <v>-1</v>
      </c>
      <c r="AI17" s="10">
        <f t="shared" si="16"/>
        <v>14</v>
      </c>
      <c r="AJ17" s="9">
        <f t="shared" si="16"/>
        <v>11</v>
      </c>
      <c r="AK17" s="37">
        <f t="shared" si="16"/>
        <v>-17</v>
      </c>
      <c r="AL17" s="38">
        <f t="shared" si="16"/>
        <v>-6</v>
      </c>
    </row>
    <row r="19" spans="1:38" x14ac:dyDescent="0.15">
      <c r="B19" s="481" t="s">
        <v>284</v>
      </c>
      <c r="C19" s="481" t="s">
        <v>198</v>
      </c>
      <c r="D19" s="481"/>
      <c r="E19" s="481" t="s">
        <v>199</v>
      </c>
      <c r="F19" s="481"/>
      <c r="G19" s="481" t="s">
        <v>200</v>
      </c>
      <c r="H19" s="481"/>
      <c r="I19" s="481" t="s">
        <v>201</v>
      </c>
      <c r="J19" s="481"/>
      <c r="K19" s="481" t="s">
        <v>202</v>
      </c>
      <c r="L19" s="481"/>
      <c r="M19" s="481" t="s">
        <v>4</v>
      </c>
      <c r="N19" s="481"/>
    </row>
    <row r="20" spans="1:38" x14ac:dyDescent="0.15">
      <c r="B20" s="481"/>
      <c r="C20" s="481">
        <v>1</v>
      </c>
      <c r="D20" s="481"/>
      <c r="E20" s="481">
        <v>2</v>
      </c>
      <c r="F20" s="481"/>
      <c r="G20" s="481">
        <v>1</v>
      </c>
      <c r="H20" s="481"/>
      <c r="I20" s="481"/>
      <c r="J20" s="481"/>
      <c r="K20" s="481"/>
      <c r="L20" s="481"/>
      <c r="M20" s="481">
        <f>K20+I20+G20+E20+C20</f>
        <v>4</v>
      </c>
      <c r="N20" s="481"/>
    </row>
    <row r="21" spans="1:38" x14ac:dyDescent="0.15">
      <c r="B21" s="44"/>
      <c r="C21" s="521" t="s">
        <v>205</v>
      </c>
      <c r="D21" s="521"/>
      <c r="E21" s="521"/>
      <c r="F21" s="521"/>
      <c r="G21" s="521"/>
      <c r="H21" s="521"/>
      <c r="I21" s="521"/>
      <c r="J21" s="521"/>
      <c r="K21" s="521"/>
      <c r="L21" s="521"/>
      <c r="M21" s="521"/>
      <c r="N21" s="458"/>
    </row>
    <row r="22" spans="1:38" x14ac:dyDescent="0.15">
      <c r="B22" s="481" t="s">
        <v>285</v>
      </c>
      <c r="C22" s="481" t="s">
        <v>198</v>
      </c>
      <c r="D22" s="481"/>
      <c r="E22" s="481" t="s">
        <v>199</v>
      </c>
      <c r="F22" s="481"/>
      <c r="G22" s="481" t="s">
        <v>200</v>
      </c>
      <c r="H22" s="481"/>
      <c r="I22" s="481" t="s">
        <v>201</v>
      </c>
      <c r="J22" s="481"/>
      <c r="K22" s="481" t="s">
        <v>202</v>
      </c>
      <c r="L22" s="481"/>
      <c r="M22" s="481" t="s">
        <v>4</v>
      </c>
      <c r="N22" s="481"/>
    </row>
    <row r="23" spans="1:38" x14ac:dyDescent="0.15">
      <c r="B23" s="481"/>
      <c r="C23" s="481">
        <v>2</v>
      </c>
      <c r="D23" s="481"/>
      <c r="E23" s="481">
        <v>1</v>
      </c>
      <c r="F23" s="481"/>
      <c r="G23" s="481">
        <v>1</v>
      </c>
      <c r="H23" s="481"/>
      <c r="I23" s="481">
        <v>0</v>
      </c>
      <c r="J23" s="481"/>
      <c r="K23" s="481">
        <v>0</v>
      </c>
      <c r="L23" s="481"/>
      <c r="M23" s="481">
        <f>K23+I23+G23+E23+C23</f>
        <v>4</v>
      </c>
      <c r="N23" s="481"/>
    </row>
    <row r="24" spans="1:38" x14ac:dyDescent="0.15">
      <c r="B24" s="44"/>
      <c r="C24" s="521" t="s">
        <v>205</v>
      </c>
      <c r="D24" s="521"/>
      <c r="E24" s="521"/>
      <c r="F24" s="521"/>
      <c r="G24" s="521"/>
      <c r="H24" s="521"/>
      <c r="I24" s="521"/>
      <c r="J24" s="521"/>
      <c r="K24" s="521"/>
      <c r="L24" s="521"/>
      <c r="M24" s="521"/>
      <c r="N24" s="458"/>
    </row>
    <row r="25" spans="1:38" x14ac:dyDescent="0.15">
      <c r="B25" s="481" t="s">
        <v>286</v>
      </c>
      <c r="C25" s="481" t="s">
        <v>198</v>
      </c>
      <c r="D25" s="481"/>
      <c r="E25" s="481" t="s">
        <v>199</v>
      </c>
      <c r="F25" s="481"/>
      <c r="G25" s="481" t="s">
        <v>200</v>
      </c>
      <c r="H25" s="481"/>
      <c r="I25" s="481" t="s">
        <v>201</v>
      </c>
      <c r="J25" s="481"/>
      <c r="K25" s="481" t="s">
        <v>202</v>
      </c>
      <c r="L25" s="481"/>
      <c r="M25" s="481" t="s">
        <v>4</v>
      </c>
      <c r="N25" s="481"/>
    </row>
    <row r="26" spans="1:38" x14ac:dyDescent="0.15">
      <c r="B26" s="481"/>
      <c r="C26" s="481">
        <f>C20-C23</f>
        <v>-1</v>
      </c>
      <c r="D26" s="481"/>
      <c r="E26" s="481">
        <f t="shared" ref="E26" si="17">E20-E23</f>
        <v>1</v>
      </c>
      <c r="F26" s="481"/>
      <c r="G26" s="481">
        <f t="shared" ref="G26" si="18">G20-G23</f>
        <v>0</v>
      </c>
      <c r="H26" s="481"/>
      <c r="I26" s="481">
        <f t="shared" ref="I26" si="19">I20-I23</f>
        <v>0</v>
      </c>
      <c r="J26" s="481"/>
      <c r="K26" s="481">
        <f t="shared" ref="K26" si="20">K20-K23</f>
        <v>0</v>
      </c>
      <c r="L26" s="481"/>
      <c r="M26" s="481">
        <f>K26+I26+G26+E26+C26</f>
        <v>0</v>
      </c>
      <c r="N26" s="481"/>
    </row>
    <row r="27" spans="1:38" x14ac:dyDescent="0.15">
      <c r="B27" s="44"/>
      <c r="C27" s="521" t="s">
        <v>205</v>
      </c>
      <c r="D27" s="521"/>
      <c r="E27" s="521"/>
      <c r="F27" s="521"/>
      <c r="G27" s="521"/>
      <c r="H27" s="521"/>
      <c r="I27" s="521"/>
      <c r="J27" s="521"/>
      <c r="K27" s="521"/>
      <c r="L27" s="521"/>
      <c r="M27" s="521"/>
      <c r="N27" s="458"/>
    </row>
  </sheetData>
  <mergeCells count="57">
    <mergeCell ref="C27:N27"/>
    <mergeCell ref="C21:N21"/>
    <mergeCell ref="B25:B26"/>
    <mergeCell ref="C25:D25"/>
    <mergeCell ref="E25:F25"/>
    <mergeCell ref="G25:H25"/>
    <mergeCell ref="I25:J25"/>
    <mergeCell ref="K25:L25"/>
    <mergeCell ref="M25:N25"/>
    <mergeCell ref="C26:D26"/>
    <mergeCell ref="E26:F26"/>
    <mergeCell ref="G26:H26"/>
    <mergeCell ref="I26:J26"/>
    <mergeCell ref="K26:L26"/>
    <mergeCell ref="M26:N26"/>
    <mergeCell ref="B22:B23"/>
    <mergeCell ref="I19:J19"/>
    <mergeCell ref="K19:L19"/>
    <mergeCell ref="M19:N19"/>
    <mergeCell ref="C20:D20"/>
    <mergeCell ref="E20:F20"/>
    <mergeCell ref="G20:H20"/>
    <mergeCell ref="I20:J20"/>
    <mergeCell ref="K20:L20"/>
    <mergeCell ref="M20:N20"/>
    <mergeCell ref="E22:F22"/>
    <mergeCell ref="G22:H22"/>
    <mergeCell ref="I22:J22"/>
    <mergeCell ref="AF4:AG5"/>
    <mergeCell ref="A1:AE1"/>
    <mergeCell ref="A2:AE2"/>
    <mergeCell ref="C4:P4"/>
    <mergeCell ref="T4:Y4"/>
    <mergeCell ref="A4:A6"/>
    <mergeCell ref="B4:B6"/>
    <mergeCell ref="Q4:R5"/>
    <mergeCell ref="S4:S5"/>
    <mergeCell ref="B19:B20"/>
    <mergeCell ref="C19:D19"/>
    <mergeCell ref="E19:F19"/>
    <mergeCell ref="G19:H19"/>
    <mergeCell ref="AH4:AI5"/>
    <mergeCell ref="AJ4:AL5"/>
    <mergeCell ref="C24:N24"/>
    <mergeCell ref="K22:L22"/>
    <mergeCell ref="M22:N22"/>
    <mergeCell ref="C23:D23"/>
    <mergeCell ref="E23:F23"/>
    <mergeCell ref="G23:H23"/>
    <mergeCell ref="I23:J23"/>
    <mergeCell ref="K23:L23"/>
    <mergeCell ref="M23:N23"/>
    <mergeCell ref="Z4:AA5"/>
    <mergeCell ref="AB4:AB5"/>
    <mergeCell ref="AC4:AD5"/>
    <mergeCell ref="AE4:AE5"/>
    <mergeCell ref="C22:D22"/>
  </mergeCells>
  <phoneticPr fontId="2"/>
  <pageMargins left="0.7" right="0.7" top="0.75" bottom="0.75" header="0.3" footer="0.3"/>
  <pageSetup paperSize="9" scale="9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AL24"/>
  <sheetViews>
    <sheetView topLeftCell="A6" workbookViewId="0">
      <selection activeCell="C12" sqref="C12:AL14"/>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8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249</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12" t="s">
        <v>0</v>
      </c>
      <c r="B4" s="515" t="s">
        <v>1</v>
      </c>
      <c r="C4" s="462" t="s">
        <v>2</v>
      </c>
      <c r="D4" s="479"/>
      <c r="E4" s="479"/>
      <c r="F4" s="479"/>
      <c r="G4" s="479"/>
      <c r="H4" s="479"/>
      <c r="I4" s="479"/>
      <c r="J4" s="479"/>
      <c r="K4" s="479"/>
      <c r="L4" s="479"/>
      <c r="M4" s="479"/>
      <c r="N4" s="479"/>
      <c r="O4" s="479"/>
      <c r="P4" s="508"/>
      <c r="Q4" s="462" t="s">
        <v>3</v>
      </c>
      <c r="R4" s="463"/>
      <c r="S4" s="466" t="s">
        <v>4</v>
      </c>
      <c r="T4" s="462" t="s">
        <v>5</v>
      </c>
      <c r="U4" s="479"/>
      <c r="V4" s="479"/>
      <c r="W4" s="479"/>
      <c r="X4" s="479"/>
      <c r="Y4" s="463"/>
      <c r="Z4" s="462" t="s">
        <v>6</v>
      </c>
      <c r="AA4" s="463"/>
      <c r="AB4" s="466" t="s">
        <v>4</v>
      </c>
      <c r="AC4" s="520" t="s">
        <v>7</v>
      </c>
      <c r="AD4" s="508"/>
      <c r="AE4" s="439" t="s">
        <v>4</v>
      </c>
      <c r="AF4" s="391" t="s">
        <v>216</v>
      </c>
      <c r="AG4" s="486"/>
      <c r="AH4" s="459" t="s">
        <v>217</v>
      </c>
      <c r="AI4" s="395"/>
      <c r="AJ4" s="391" t="s">
        <v>218</v>
      </c>
      <c r="AK4" s="395"/>
      <c r="AL4" s="392"/>
    </row>
    <row r="5" spans="1:38" ht="18.75" customHeight="1" x14ac:dyDescent="0.15">
      <c r="A5" s="513"/>
      <c r="B5" s="516"/>
      <c r="C5" s="484" t="s">
        <v>8</v>
      </c>
      <c r="D5" s="453"/>
      <c r="E5" s="453" t="s">
        <v>9</v>
      </c>
      <c r="F5" s="453"/>
      <c r="G5" s="453" t="s">
        <v>10</v>
      </c>
      <c r="H5" s="453"/>
      <c r="I5" s="453" t="s">
        <v>11</v>
      </c>
      <c r="J5" s="453"/>
      <c r="K5" s="453" t="s">
        <v>12</v>
      </c>
      <c r="L5" s="453"/>
      <c r="M5" s="453" t="s">
        <v>13</v>
      </c>
      <c r="N5" s="453"/>
      <c r="O5" s="453" t="s">
        <v>14</v>
      </c>
      <c r="P5" s="452"/>
      <c r="Q5" s="455"/>
      <c r="R5" s="464"/>
      <c r="S5" s="467"/>
      <c r="T5" s="455" t="s">
        <v>15</v>
      </c>
      <c r="U5" s="456"/>
      <c r="V5" s="456" t="s">
        <v>16</v>
      </c>
      <c r="W5" s="456"/>
      <c r="X5" s="456" t="s">
        <v>17</v>
      </c>
      <c r="Y5" s="464"/>
      <c r="Z5" s="455"/>
      <c r="AA5" s="464"/>
      <c r="AB5" s="467"/>
      <c r="AC5" s="411"/>
      <c r="AD5" s="412"/>
      <c r="AE5" s="410"/>
      <c r="AF5" s="424"/>
      <c r="AG5" s="487"/>
      <c r="AH5" s="460"/>
      <c r="AI5" s="538"/>
      <c r="AJ5" s="393"/>
      <c r="AK5" s="396"/>
      <c r="AL5" s="394"/>
    </row>
    <row r="6" spans="1:38" ht="18.75" customHeight="1" thickBot="1" x14ac:dyDescent="0.2">
      <c r="A6" s="514"/>
      <c r="B6" s="517"/>
      <c r="C6" s="20"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468"/>
      <c r="T6" s="20" t="s">
        <v>18</v>
      </c>
      <c r="U6" s="294" t="s">
        <v>19</v>
      </c>
      <c r="V6" s="294" t="s">
        <v>18</v>
      </c>
      <c r="W6" s="294" t="s">
        <v>19</v>
      </c>
      <c r="X6" s="294" t="s">
        <v>18</v>
      </c>
      <c r="Y6" s="21" t="s">
        <v>19</v>
      </c>
      <c r="Z6" s="20" t="s">
        <v>18</v>
      </c>
      <c r="AA6" s="21" t="s">
        <v>19</v>
      </c>
      <c r="AB6" s="468"/>
      <c r="AC6" s="295" t="s">
        <v>18</v>
      </c>
      <c r="AD6" s="296" t="s">
        <v>19</v>
      </c>
      <c r="AE6" s="465"/>
      <c r="AF6" s="132" t="s">
        <v>221</v>
      </c>
      <c r="AG6" s="297" t="s">
        <v>222</v>
      </c>
      <c r="AH6" s="298" t="s">
        <v>221</v>
      </c>
      <c r="AI6" s="298" t="s">
        <v>222</v>
      </c>
      <c r="AJ6" s="132" t="s">
        <v>221</v>
      </c>
      <c r="AK6" s="133" t="s">
        <v>222</v>
      </c>
      <c r="AL6" s="134" t="s">
        <v>223</v>
      </c>
    </row>
    <row r="7" spans="1:38" ht="18.75" customHeight="1" x14ac:dyDescent="0.15">
      <c r="A7" s="91">
        <v>1</v>
      </c>
      <c r="B7" s="152" t="s">
        <v>88</v>
      </c>
      <c r="C7" s="229">
        <v>0</v>
      </c>
      <c r="D7" s="230">
        <v>0</v>
      </c>
      <c r="E7" s="230">
        <v>0</v>
      </c>
      <c r="F7" s="230">
        <v>0</v>
      </c>
      <c r="G7" s="230">
        <v>0</v>
      </c>
      <c r="H7" s="230">
        <v>0</v>
      </c>
      <c r="I7" s="230">
        <v>0</v>
      </c>
      <c r="J7" s="230">
        <v>0</v>
      </c>
      <c r="K7" s="230">
        <v>0</v>
      </c>
      <c r="L7" s="230">
        <v>0</v>
      </c>
      <c r="M7" s="230">
        <v>0</v>
      </c>
      <c r="N7" s="230">
        <v>1</v>
      </c>
      <c r="O7" s="230">
        <v>0</v>
      </c>
      <c r="P7" s="136">
        <v>0</v>
      </c>
      <c r="Q7" s="229">
        <f t="shared" ref="Q7:R9" si="0">C7+E7+G7+I7+K7+M7+O7</f>
        <v>0</v>
      </c>
      <c r="R7" s="231">
        <f t="shared" si="0"/>
        <v>1</v>
      </c>
      <c r="S7" s="152">
        <f t="shared" ref="S7:S9" si="1">Q7+R7</f>
        <v>1</v>
      </c>
      <c r="T7" s="229">
        <v>0</v>
      </c>
      <c r="U7" s="230">
        <v>1</v>
      </c>
      <c r="V7" s="230">
        <v>0</v>
      </c>
      <c r="W7" s="230">
        <v>0</v>
      </c>
      <c r="X7" s="230">
        <v>0</v>
      </c>
      <c r="Y7" s="231">
        <v>0</v>
      </c>
      <c r="Z7" s="229">
        <f t="shared" ref="Z7:AA9" si="2">T7+V7+X7</f>
        <v>0</v>
      </c>
      <c r="AA7" s="231">
        <f t="shared" si="2"/>
        <v>1</v>
      </c>
      <c r="AB7" s="152">
        <f t="shared" ref="AB7:AB9" si="3">Z7+AA7</f>
        <v>1</v>
      </c>
      <c r="AC7" s="232">
        <f t="shared" ref="AC7:AD7" si="4">Q7+Z7</f>
        <v>0</v>
      </c>
      <c r="AD7" s="136">
        <f t="shared" si="4"/>
        <v>2</v>
      </c>
      <c r="AE7" s="293">
        <f t="shared" ref="AE7:AE9" si="5">AC7+AD7</f>
        <v>2</v>
      </c>
      <c r="AF7" s="229">
        <v>0</v>
      </c>
      <c r="AG7" s="230">
        <v>1</v>
      </c>
      <c r="AH7" s="230">
        <v>6</v>
      </c>
      <c r="AI7" s="136">
        <v>0</v>
      </c>
      <c r="AJ7" s="229">
        <f>AF7-AH7</f>
        <v>-6</v>
      </c>
      <c r="AK7" s="230">
        <f>AG7-AI7</f>
        <v>1</v>
      </c>
      <c r="AL7" s="231">
        <f>AJ7+AK7</f>
        <v>-5</v>
      </c>
    </row>
    <row r="8" spans="1:38" ht="18.75" customHeight="1" x14ac:dyDescent="0.15">
      <c r="A8" s="1">
        <v>2</v>
      </c>
      <c r="B8" s="116" t="s">
        <v>89</v>
      </c>
      <c r="C8" s="146">
        <v>0</v>
      </c>
      <c r="D8" s="138">
        <v>0</v>
      </c>
      <c r="E8" s="138">
        <v>1</v>
      </c>
      <c r="F8" s="138">
        <v>0</v>
      </c>
      <c r="G8" s="138">
        <v>2</v>
      </c>
      <c r="H8" s="138">
        <v>2</v>
      </c>
      <c r="I8" s="138">
        <v>0</v>
      </c>
      <c r="J8" s="138">
        <v>1</v>
      </c>
      <c r="K8" s="138">
        <v>3</v>
      </c>
      <c r="L8" s="138">
        <v>1</v>
      </c>
      <c r="M8" s="138">
        <v>1</v>
      </c>
      <c r="N8" s="138">
        <v>0</v>
      </c>
      <c r="O8" s="138">
        <v>2</v>
      </c>
      <c r="P8" s="137">
        <v>1</v>
      </c>
      <c r="Q8" s="146">
        <f t="shared" si="0"/>
        <v>9</v>
      </c>
      <c r="R8" s="147">
        <f t="shared" si="0"/>
        <v>5</v>
      </c>
      <c r="S8" s="116">
        <f t="shared" si="1"/>
        <v>14</v>
      </c>
      <c r="T8" s="146">
        <v>0</v>
      </c>
      <c r="U8" s="138">
        <v>0</v>
      </c>
      <c r="V8" s="138">
        <v>0</v>
      </c>
      <c r="W8" s="138">
        <v>0</v>
      </c>
      <c r="X8" s="138">
        <v>1</v>
      </c>
      <c r="Y8" s="147">
        <v>0</v>
      </c>
      <c r="Z8" s="146">
        <f t="shared" si="2"/>
        <v>1</v>
      </c>
      <c r="AA8" s="147">
        <f t="shared" si="2"/>
        <v>0</v>
      </c>
      <c r="AB8" s="116">
        <f t="shared" si="3"/>
        <v>1</v>
      </c>
      <c r="AC8" s="148">
        <f t="shared" ref="AC8:AD9" si="6">Q8+Z8</f>
        <v>10</v>
      </c>
      <c r="AD8" s="137">
        <f t="shared" si="6"/>
        <v>5</v>
      </c>
      <c r="AE8" s="117">
        <f t="shared" si="5"/>
        <v>15</v>
      </c>
      <c r="AF8" s="146">
        <v>3</v>
      </c>
      <c r="AG8" s="138">
        <v>0</v>
      </c>
      <c r="AH8" s="138">
        <v>1</v>
      </c>
      <c r="AI8" s="137">
        <v>0</v>
      </c>
      <c r="AJ8" s="146">
        <f t="shared" ref="AJ8:AJ9" si="7">AF8-AH8</f>
        <v>2</v>
      </c>
      <c r="AK8" s="138">
        <f t="shared" ref="AK8:AK9" si="8">AG8-AI8</f>
        <v>0</v>
      </c>
      <c r="AL8" s="147">
        <f t="shared" ref="AL8:AL9" si="9">AJ8+AK8</f>
        <v>2</v>
      </c>
    </row>
    <row r="9" spans="1:38" ht="18.75" customHeight="1" x14ac:dyDescent="0.15">
      <c r="A9" s="1">
        <v>3</v>
      </c>
      <c r="B9" s="116" t="s">
        <v>245</v>
      </c>
      <c r="C9" s="146">
        <v>0</v>
      </c>
      <c r="D9" s="138">
        <v>0</v>
      </c>
      <c r="E9" s="138">
        <v>0</v>
      </c>
      <c r="F9" s="138">
        <v>0</v>
      </c>
      <c r="G9" s="138">
        <v>0</v>
      </c>
      <c r="H9" s="138">
        <v>0</v>
      </c>
      <c r="I9" s="138">
        <v>0</v>
      </c>
      <c r="J9" s="138">
        <v>0</v>
      </c>
      <c r="K9" s="138">
        <v>0</v>
      </c>
      <c r="L9" s="138">
        <v>1</v>
      </c>
      <c r="M9" s="138">
        <v>0</v>
      </c>
      <c r="N9" s="138">
        <v>0</v>
      </c>
      <c r="O9" s="138">
        <v>0</v>
      </c>
      <c r="P9" s="137">
        <v>1</v>
      </c>
      <c r="Q9" s="146">
        <f t="shared" si="0"/>
        <v>0</v>
      </c>
      <c r="R9" s="147">
        <f t="shared" si="0"/>
        <v>2</v>
      </c>
      <c r="S9" s="116">
        <f t="shared" si="1"/>
        <v>2</v>
      </c>
      <c r="T9" s="146">
        <v>0</v>
      </c>
      <c r="U9" s="138">
        <v>0</v>
      </c>
      <c r="V9" s="138">
        <v>0</v>
      </c>
      <c r="W9" s="138">
        <v>0</v>
      </c>
      <c r="X9" s="138">
        <v>0</v>
      </c>
      <c r="Y9" s="147">
        <v>1</v>
      </c>
      <c r="Z9" s="146">
        <f t="shared" si="2"/>
        <v>0</v>
      </c>
      <c r="AA9" s="147">
        <f t="shared" si="2"/>
        <v>1</v>
      </c>
      <c r="AB9" s="116">
        <f t="shared" si="3"/>
        <v>1</v>
      </c>
      <c r="AC9" s="148">
        <f t="shared" si="6"/>
        <v>0</v>
      </c>
      <c r="AD9" s="137">
        <f t="shared" si="6"/>
        <v>3</v>
      </c>
      <c r="AE9" s="117">
        <f t="shared" si="5"/>
        <v>3</v>
      </c>
      <c r="AF9" s="146">
        <v>0</v>
      </c>
      <c r="AG9" s="138">
        <v>0</v>
      </c>
      <c r="AH9" s="138">
        <v>0</v>
      </c>
      <c r="AI9" s="137">
        <v>0</v>
      </c>
      <c r="AJ9" s="146">
        <f t="shared" si="7"/>
        <v>0</v>
      </c>
      <c r="AK9" s="138">
        <f t="shared" si="8"/>
        <v>0</v>
      </c>
      <c r="AL9" s="147">
        <f t="shared" si="9"/>
        <v>0</v>
      </c>
    </row>
    <row r="10" spans="1:38" ht="18.75" customHeight="1" x14ac:dyDescent="0.15">
      <c r="A10" s="1"/>
      <c r="B10" s="2"/>
      <c r="C10" s="17"/>
      <c r="D10" s="51"/>
      <c r="E10" s="51"/>
      <c r="F10" s="51"/>
      <c r="G10" s="51"/>
      <c r="H10" s="51"/>
      <c r="I10" s="51"/>
      <c r="J10" s="51"/>
      <c r="K10" s="51"/>
      <c r="L10" s="51"/>
      <c r="M10" s="51"/>
      <c r="N10" s="51"/>
      <c r="O10" s="51"/>
      <c r="P10" s="44"/>
      <c r="Q10" s="17"/>
      <c r="R10" s="52"/>
      <c r="S10" s="2"/>
      <c r="T10" s="17"/>
      <c r="U10" s="51"/>
      <c r="V10" s="51"/>
      <c r="W10" s="51"/>
      <c r="X10" s="51"/>
      <c r="Y10" s="52"/>
      <c r="Z10" s="17"/>
      <c r="AA10" s="52"/>
      <c r="AB10" s="2"/>
      <c r="AC10" s="50"/>
      <c r="AD10" s="44"/>
      <c r="AE10" s="1"/>
      <c r="AF10" s="17"/>
      <c r="AG10" s="51"/>
      <c r="AH10" s="51"/>
      <c r="AI10" s="44"/>
      <c r="AJ10" s="17"/>
      <c r="AK10" s="51"/>
      <c r="AL10" s="52"/>
    </row>
    <row r="11" spans="1:38" ht="18.75" customHeight="1" thickBot="1" x14ac:dyDescent="0.2">
      <c r="A11" s="22"/>
      <c r="B11" s="12"/>
      <c r="C11" s="55"/>
      <c r="D11" s="56"/>
      <c r="E11" s="56"/>
      <c r="F11" s="56"/>
      <c r="G11" s="56"/>
      <c r="H11" s="56"/>
      <c r="I11" s="56"/>
      <c r="J11" s="56"/>
      <c r="K11" s="56"/>
      <c r="L11" s="56"/>
      <c r="M11" s="56"/>
      <c r="N11" s="56"/>
      <c r="O11" s="56"/>
      <c r="P11" s="54"/>
      <c r="Q11" s="55"/>
      <c r="R11" s="57"/>
      <c r="S11" s="12"/>
      <c r="T11" s="55"/>
      <c r="U11" s="56"/>
      <c r="V11" s="56"/>
      <c r="W11" s="56"/>
      <c r="X11" s="56"/>
      <c r="Y11" s="57"/>
      <c r="Z11" s="18"/>
      <c r="AA11" s="60"/>
      <c r="AB11" s="15"/>
      <c r="AC11" s="58"/>
      <c r="AD11" s="40"/>
      <c r="AE11" s="42"/>
      <c r="AF11" s="18"/>
      <c r="AG11" s="62"/>
      <c r="AH11" s="62"/>
      <c r="AI11" s="40"/>
      <c r="AJ11" s="18"/>
      <c r="AK11" s="62"/>
      <c r="AL11" s="60"/>
    </row>
    <row r="12" spans="1:38" ht="18.75" customHeight="1" thickBot="1" x14ac:dyDescent="0.2">
      <c r="A12" s="13"/>
      <c r="B12" s="104" t="s">
        <v>27</v>
      </c>
      <c r="C12" s="65">
        <f t="shared" ref="C12:AG12" si="10">SUM(C7:C11)</f>
        <v>0</v>
      </c>
      <c r="D12" s="66">
        <f t="shared" si="10"/>
        <v>0</v>
      </c>
      <c r="E12" s="66">
        <f t="shared" si="10"/>
        <v>1</v>
      </c>
      <c r="F12" s="66">
        <f t="shared" si="10"/>
        <v>0</v>
      </c>
      <c r="G12" s="66">
        <f t="shared" si="10"/>
        <v>2</v>
      </c>
      <c r="H12" s="66">
        <f t="shared" si="10"/>
        <v>2</v>
      </c>
      <c r="I12" s="66">
        <f t="shared" si="10"/>
        <v>0</v>
      </c>
      <c r="J12" s="66">
        <f t="shared" si="10"/>
        <v>1</v>
      </c>
      <c r="K12" s="66">
        <f t="shared" si="10"/>
        <v>3</v>
      </c>
      <c r="L12" s="66">
        <f t="shared" si="10"/>
        <v>2</v>
      </c>
      <c r="M12" s="66">
        <f t="shared" si="10"/>
        <v>1</v>
      </c>
      <c r="N12" s="66">
        <f t="shared" si="10"/>
        <v>1</v>
      </c>
      <c r="O12" s="66">
        <f t="shared" si="10"/>
        <v>2</v>
      </c>
      <c r="P12" s="68">
        <f t="shared" si="10"/>
        <v>2</v>
      </c>
      <c r="Q12" s="65">
        <f t="shared" si="10"/>
        <v>9</v>
      </c>
      <c r="R12" s="67">
        <f t="shared" si="10"/>
        <v>8</v>
      </c>
      <c r="S12" s="86">
        <f t="shared" si="10"/>
        <v>17</v>
      </c>
      <c r="T12" s="65">
        <f t="shared" si="10"/>
        <v>0</v>
      </c>
      <c r="U12" s="66">
        <f t="shared" si="10"/>
        <v>1</v>
      </c>
      <c r="V12" s="66">
        <f t="shared" si="10"/>
        <v>0</v>
      </c>
      <c r="W12" s="66">
        <f t="shared" si="10"/>
        <v>0</v>
      </c>
      <c r="X12" s="66">
        <f t="shared" si="10"/>
        <v>1</v>
      </c>
      <c r="Y12" s="67">
        <f t="shared" si="10"/>
        <v>1</v>
      </c>
      <c r="Z12" s="69">
        <f t="shared" si="10"/>
        <v>1</v>
      </c>
      <c r="AA12" s="68">
        <f t="shared" si="10"/>
        <v>2</v>
      </c>
      <c r="AB12" s="45">
        <f t="shared" si="10"/>
        <v>3</v>
      </c>
      <c r="AC12" s="69">
        <f t="shared" si="10"/>
        <v>10</v>
      </c>
      <c r="AD12" s="68">
        <f t="shared" si="10"/>
        <v>10</v>
      </c>
      <c r="AE12" s="45">
        <f t="shared" si="10"/>
        <v>20</v>
      </c>
      <c r="AF12" s="69">
        <f t="shared" si="10"/>
        <v>3</v>
      </c>
      <c r="AG12" s="66">
        <f t="shared" si="10"/>
        <v>1</v>
      </c>
      <c r="AH12" s="66">
        <f t="shared" ref="AH12:AL12" si="11">SUM(AH7:AH11)</f>
        <v>7</v>
      </c>
      <c r="AI12" s="68">
        <f t="shared" si="11"/>
        <v>0</v>
      </c>
      <c r="AJ12" s="65">
        <f t="shared" si="11"/>
        <v>-4</v>
      </c>
      <c r="AK12" s="66">
        <f t="shared" si="11"/>
        <v>1</v>
      </c>
      <c r="AL12" s="67">
        <f t="shared" si="11"/>
        <v>-3</v>
      </c>
    </row>
    <row r="13" spans="1:38" ht="18.75" customHeight="1" thickBot="1" x14ac:dyDescent="0.2">
      <c r="A13" s="13"/>
      <c r="B13" s="13" t="s">
        <v>283</v>
      </c>
      <c r="C13" s="3">
        <v>0</v>
      </c>
      <c r="D13" s="4">
        <v>0</v>
      </c>
      <c r="E13" s="4">
        <v>2</v>
      </c>
      <c r="F13" s="4">
        <v>2</v>
      </c>
      <c r="G13" s="4">
        <v>0</v>
      </c>
      <c r="H13" s="4">
        <v>1</v>
      </c>
      <c r="I13" s="4">
        <v>4</v>
      </c>
      <c r="J13" s="4">
        <v>3</v>
      </c>
      <c r="K13" s="4">
        <v>1</v>
      </c>
      <c r="L13" s="4">
        <v>1</v>
      </c>
      <c r="M13" s="4">
        <v>2</v>
      </c>
      <c r="N13" s="4">
        <v>2</v>
      </c>
      <c r="O13" s="4">
        <v>2</v>
      </c>
      <c r="P13" s="5">
        <v>1</v>
      </c>
      <c r="Q13" s="3">
        <v>11</v>
      </c>
      <c r="R13" s="6">
        <v>10</v>
      </c>
      <c r="S13" s="41">
        <v>21</v>
      </c>
      <c r="T13" s="3">
        <v>0</v>
      </c>
      <c r="U13" s="4">
        <v>0</v>
      </c>
      <c r="V13" s="4">
        <v>1</v>
      </c>
      <c r="W13" s="4">
        <v>1</v>
      </c>
      <c r="X13" s="4">
        <v>0</v>
      </c>
      <c r="Y13" s="6">
        <v>0</v>
      </c>
      <c r="Z13" s="8">
        <v>1</v>
      </c>
      <c r="AA13" s="5">
        <v>1</v>
      </c>
      <c r="AB13" s="7">
        <v>2</v>
      </c>
      <c r="AC13" s="8">
        <v>12</v>
      </c>
      <c r="AD13" s="5">
        <v>11</v>
      </c>
      <c r="AE13" s="7">
        <v>23</v>
      </c>
      <c r="AF13" s="8">
        <v>9</v>
      </c>
      <c r="AG13" s="4">
        <v>0</v>
      </c>
      <c r="AH13" s="4">
        <v>2</v>
      </c>
      <c r="AI13" s="5">
        <v>1</v>
      </c>
      <c r="AJ13" s="3">
        <v>7</v>
      </c>
      <c r="AK13" s="4">
        <v>-1</v>
      </c>
      <c r="AL13" s="6">
        <v>6</v>
      </c>
    </row>
    <row r="14" spans="1:38" ht="18.75" customHeight="1" thickBot="1" x14ac:dyDescent="0.2">
      <c r="A14" s="14"/>
      <c r="B14" s="14" t="s">
        <v>178</v>
      </c>
      <c r="C14" s="9">
        <f t="shared" ref="C14:AE14" si="12">C12-C13</f>
        <v>0</v>
      </c>
      <c r="D14" s="37">
        <f t="shared" si="12"/>
        <v>0</v>
      </c>
      <c r="E14" s="37">
        <f t="shared" si="12"/>
        <v>-1</v>
      </c>
      <c r="F14" s="37">
        <f t="shared" si="12"/>
        <v>-2</v>
      </c>
      <c r="G14" s="37">
        <f t="shared" si="12"/>
        <v>2</v>
      </c>
      <c r="H14" s="37">
        <f t="shared" si="12"/>
        <v>1</v>
      </c>
      <c r="I14" s="37">
        <f t="shared" si="12"/>
        <v>-4</v>
      </c>
      <c r="J14" s="37">
        <f t="shared" si="12"/>
        <v>-2</v>
      </c>
      <c r="K14" s="37">
        <f t="shared" si="12"/>
        <v>2</v>
      </c>
      <c r="L14" s="37">
        <f t="shared" si="12"/>
        <v>1</v>
      </c>
      <c r="M14" s="37">
        <f t="shared" si="12"/>
        <v>-1</v>
      </c>
      <c r="N14" s="37">
        <f t="shared" si="12"/>
        <v>-1</v>
      </c>
      <c r="O14" s="37">
        <f t="shared" si="12"/>
        <v>0</v>
      </c>
      <c r="P14" s="10">
        <f t="shared" si="12"/>
        <v>1</v>
      </c>
      <c r="Q14" s="9">
        <f t="shared" si="12"/>
        <v>-2</v>
      </c>
      <c r="R14" s="38">
        <f t="shared" si="12"/>
        <v>-2</v>
      </c>
      <c r="S14" s="71">
        <f t="shared" si="12"/>
        <v>-4</v>
      </c>
      <c r="T14" s="9">
        <f t="shared" si="12"/>
        <v>0</v>
      </c>
      <c r="U14" s="37">
        <f t="shared" si="12"/>
        <v>1</v>
      </c>
      <c r="V14" s="37">
        <f t="shared" si="12"/>
        <v>-1</v>
      </c>
      <c r="W14" s="37">
        <f t="shared" si="12"/>
        <v>-1</v>
      </c>
      <c r="X14" s="37">
        <f t="shared" si="12"/>
        <v>1</v>
      </c>
      <c r="Y14" s="38">
        <f t="shared" si="12"/>
        <v>1</v>
      </c>
      <c r="Z14" s="63">
        <f t="shared" si="12"/>
        <v>0</v>
      </c>
      <c r="AA14" s="10">
        <f t="shared" si="12"/>
        <v>1</v>
      </c>
      <c r="AB14" s="16">
        <f t="shared" si="12"/>
        <v>1</v>
      </c>
      <c r="AC14" s="63">
        <f t="shared" si="12"/>
        <v>-2</v>
      </c>
      <c r="AD14" s="10">
        <f t="shared" si="12"/>
        <v>-1</v>
      </c>
      <c r="AE14" s="313">
        <f t="shared" si="12"/>
        <v>-3</v>
      </c>
      <c r="AF14" s="63">
        <f t="shared" ref="AF14" si="13">AF12-AF13</f>
        <v>-6</v>
      </c>
      <c r="AG14" s="37">
        <f t="shared" ref="AG14" si="14">AG12-AG13</f>
        <v>1</v>
      </c>
      <c r="AH14" s="37">
        <f t="shared" ref="AH14" si="15">AH12-AH13</f>
        <v>5</v>
      </c>
      <c r="AI14" s="10">
        <f t="shared" ref="AI14" si="16">AI12-AI13</f>
        <v>-1</v>
      </c>
      <c r="AJ14" s="9">
        <f t="shared" ref="AJ14" si="17">AJ12-AJ13</f>
        <v>-11</v>
      </c>
      <c r="AK14" s="37">
        <f t="shared" ref="AK14" si="18">AK12-AK13</f>
        <v>2</v>
      </c>
      <c r="AL14" s="38">
        <f t="shared" ref="AL14" si="19">AL12-AL13</f>
        <v>-9</v>
      </c>
    </row>
    <row r="16" spans="1:38" x14ac:dyDescent="0.15">
      <c r="B16" s="481" t="s">
        <v>284</v>
      </c>
      <c r="C16" s="481" t="s">
        <v>198</v>
      </c>
      <c r="D16" s="481"/>
      <c r="E16" s="481" t="s">
        <v>199</v>
      </c>
      <c r="F16" s="481"/>
      <c r="G16" s="481" t="s">
        <v>200</v>
      </c>
      <c r="H16" s="481"/>
      <c r="I16" s="481" t="s">
        <v>201</v>
      </c>
      <c r="J16" s="481"/>
      <c r="K16" s="481" t="s">
        <v>202</v>
      </c>
      <c r="L16" s="481"/>
      <c r="M16" s="481" t="s">
        <v>4</v>
      </c>
      <c r="N16" s="481"/>
    </row>
    <row r="17" spans="2:14" x14ac:dyDescent="0.15">
      <c r="B17" s="481"/>
      <c r="C17" s="457">
        <v>2</v>
      </c>
      <c r="D17" s="458"/>
      <c r="E17" s="457">
        <v>1</v>
      </c>
      <c r="F17" s="458"/>
      <c r="G17" s="457"/>
      <c r="H17" s="458"/>
      <c r="I17" s="457"/>
      <c r="J17" s="458"/>
      <c r="K17" s="457"/>
      <c r="L17" s="458"/>
      <c r="M17" s="457">
        <f>K17+I17+G17+E17+C17</f>
        <v>3</v>
      </c>
      <c r="N17" s="458"/>
    </row>
    <row r="18" spans="2:14" x14ac:dyDescent="0.15">
      <c r="B18" s="44"/>
      <c r="C18" s="521" t="s">
        <v>205</v>
      </c>
      <c r="D18" s="521"/>
      <c r="E18" s="521"/>
      <c r="F18" s="521"/>
      <c r="G18" s="521"/>
      <c r="H18" s="521"/>
      <c r="I18" s="521"/>
      <c r="J18" s="521"/>
      <c r="K18" s="521"/>
      <c r="L18" s="521"/>
      <c r="M18" s="521"/>
      <c r="N18" s="458"/>
    </row>
    <row r="19" spans="2:14" x14ac:dyDescent="0.15">
      <c r="B19" s="481" t="s">
        <v>285</v>
      </c>
      <c r="C19" s="481" t="s">
        <v>198</v>
      </c>
      <c r="D19" s="481"/>
      <c r="E19" s="481" t="s">
        <v>199</v>
      </c>
      <c r="F19" s="481"/>
      <c r="G19" s="481" t="s">
        <v>200</v>
      </c>
      <c r="H19" s="481"/>
      <c r="I19" s="481" t="s">
        <v>201</v>
      </c>
      <c r="J19" s="481"/>
      <c r="K19" s="481" t="s">
        <v>202</v>
      </c>
      <c r="L19" s="481"/>
      <c r="M19" s="481" t="s">
        <v>4</v>
      </c>
      <c r="N19" s="481"/>
    </row>
    <row r="20" spans="2:14" x14ac:dyDescent="0.15">
      <c r="B20" s="481"/>
      <c r="C20" s="457">
        <v>2</v>
      </c>
      <c r="D20" s="458"/>
      <c r="E20" s="457">
        <v>1</v>
      </c>
      <c r="F20" s="458"/>
      <c r="G20" s="457">
        <v>0</v>
      </c>
      <c r="H20" s="458"/>
      <c r="I20" s="457">
        <v>0</v>
      </c>
      <c r="J20" s="458"/>
      <c r="K20" s="457">
        <v>0</v>
      </c>
      <c r="L20" s="458"/>
      <c r="M20" s="457">
        <f>K20+I20+G20+E20+C20</f>
        <v>3</v>
      </c>
      <c r="N20" s="458"/>
    </row>
    <row r="21" spans="2:14" x14ac:dyDescent="0.15">
      <c r="B21" s="44"/>
      <c r="C21" s="521" t="s">
        <v>205</v>
      </c>
      <c r="D21" s="521"/>
      <c r="E21" s="521"/>
      <c r="F21" s="521"/>
      <c r="G21" s="521"/>
      <c r="H21" s="521"/>
      <c r="I21" s="521"/>
      <c r="J21" s="521"/>
      <c r="K21" s="521"/>
      <c r="L21" s="521"/>
      <c r="M21" s="521"/>
      <c r="N21" s="458"/>
    </row>
    <row r="22" spans="2:14" x14ac:dyDescent="0.15">
      <c r="B22" s="481" t="s">
        <v>286</v>
      </c>
      <c r="C22" s="481" t="s">
        <v>198</v>
      </c>
      <c r="D22" s="481"/>
      <c r="E22" s="481" t="s">
        <v>199</v>
      </c>
      <c r="F22" s="481"/>
      <c r="G22" s="481" t="s">
        <v>200</v>
      </c>
      <c r="H22" s="481"/>
      <c r="I22" s="481" t="s">
        <v>201</v>
      </c>
      <c r="J22" s="481"/>
      <c r="K22" s="481" t="s">
        <v>202</v>
      </c>
      <c r="L22" s="481"/>
      <c r="M22" s="481" t="s">
        <v>4</v>
      </c>
      <c r="N22" s="481"/>
    </row>
    <row r="23" spans="2:14" x14ac:dyDescent="0.15">
      <c r="B23" s="481"/>
      <c r="C23" s="457">
        <f>C17-C20</f>
        <v>0</v>
      </c>
      <c r="D23" s="458"/>
      <c r="E23" s="457">
        <f t="shared" ref="E23" si="20">E17-E20</f>
        <v>0</v>
      </c>
      <c r="F23" s="458"/>
      <c r="G23" s="457">
        <f t="shared" ref="G23" si="21">G17-G20</f>
        <v>0</v>
      </c>
      <c r="H23" s="458"/>
      <c r="I23" s="457">
        <f t="shared" ref="I23" si="22">I17-I20</f>
        <v>0</v>
      </c>
      <c r="J23" s="458"/>
      <c r="K23" s="457">
        <f t="shared" ref="K23" si="23">K17-K20</f>
        <v>0</v>
      </c>
      <c r="L23" s="458"/>
      <c r="M23" s="457">
        <f>K23+I23+G23+E23+C23</f>
        <v>0</v>
      </c>
      <c r="N23" s="458"/>
    </row>
    <row r="24" spans="2:14" x14ac:dyDescent="0.15">
      <c r="B24" s="44"/>
      <c r="C24" s="521" t="s">
        <v>205</v>
      </c>
      <c r="D24" s="521"/>
      <c r="E24" s="521"/>
      <c r="F24" s="521"/>
      <c r="G24" s="521"/>
      <c r="H24" s="521"/>
      <c r="I24" s="521"/>
      <c r="J24" s="521"/>
      <c r="K24" s="521"/>
      <c r="L24" s="521"/>
      <c r="M24" s="521"/>
      <c r="N24" s="458"/>
    </row>
  </sheetData>
  <mergeCells count="67">
    <mergeCell ref="C24:N24"/>
    <mergeCell ref="M17:N17"/>
    <mergeCell ref="C18:N18"/>
    <mergeCell ref="B22:B23"/>
    <mergeCell ref="C22:D22"/>
    <mergeCell ref="E22:F22"/>
    <mergeCell ref="G22:H22"/>
    <mergeCell ref="I22:J22"/>
    <mergeCell ref="K22:L22"/>
    <mergeCell ref="M22:N22"/>
    <mergeCell ref="C23:D23"/>
    <mergeCell ref="E23:F23"/>
    <mergeCell ref="G23:H23"/>
    <mergeCell ref="I23:J23"/>
    <mergeCell ref="K23:L23"/>
    <mergeCell ref="M23:N23"/>
    <mergeCell ref="B16:B17"/>
    <mergeCell ref="C16:D16"/>
    <mergeCell ref="E16:F16"/>
    <mergeCell ref="G16:H16"/>
    <mergeCell ref="I16:J16"/>
    <mergeCell ref="C17:D17"/>
    <mergeCell ref="E17:F17"/>
    <mergeCell ref="G17:H17"/>
    <mergeCell ref="I17:J17"/>
    <mergeCell ref="A1:AE1"/>
    <mergeCell ref="A2:AE2"/>
    <mergeCell ref="A4:A6"/>
    <mergeCell ref="B4:B6"/>
    <mergeCell ref="C4:P4"/>
    <mergeCell ref="Q4:R5"/>
    <mergeCell ref="S4:S6"/>
    <mergeCell ref="T4:Y4"/>
    <mergeCell ref="Z4:AA5"/>
    <mergeCell ref="AB4:AB6"/>
    <mergeCell ref="V5:W5"/>
    <mergeCell ref="X5:Y5"/>
    <mergeCell ref="AC4:AD5"/>
    <mergeCell ref="AE4:AE6"/>
    <mergeCell ref="C5:D5"/>
    <mergeCell ref="E5:F5"/>
    <mergeCell ref="B19:B20"/>
    <mergeCell ref="C19:D19"/>
    <mergeCell ref="E19:F19"/>
    <mergeCell ref="G19:H19"/>
    <mergeCell ref="I19:J19"/>
    <mergeCell ref="O5:P5"/>
    <mergeCell ref="AF4:AG5"/>
    <mergeCell ref="AH4:AI5"/>
    <mergeCell ref="AJ4:AL5"/>
    <mergeCell ref="T5:U5"/>
    <mergeCell ref="G5:H5"/>
    <mergeCell ref="I5:J5"/>
    <mergeCell ref="K5:L5"/>
    <mergeCell ref="C21:N21"/>
    <mergeCell ref="K19:L19"/>
    <mergeCell ref="M19:N19"/>
    <mergeCell ref="C20:D20"/>
    <mergeCell ref="E20:F20"/>
    <mergeCell ref="G20:H20"/>
    <mergeCell ref="I20:J20"/>
    <mergeCell ref="K20:L20"/>
    <mergeCell ref="M20:N20"/>
    <mergeCell ref="M5:N5"/>
    <mergeCell ref="K16:L16"/>
    <mergeCell ref="M16:N16"/>
    <mergeCell ref="K17:L17"/>
  </mergeCells>
  <phoneticPr fontId="2"/>
  <pageMargins left="0.25" right="0.25" top="0.75" bottom="0.75" header="0.3" footer="0.3"/>
  <pageSetup paperSize="9" scale="8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AL27"/>
  <sheetViews>
    <sheetView topLeftCell="A4" workbookViewId="0">
      <selection activeCell="C15" sqref="C15:AL17"/>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272</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39" t="s">
        <v>0</v>
      </c>
      <c r="B4" s="515" t="s">
        <v>1</v>
      </c>
      <c r="C4" s="462" t="s">
        <v>2</v>
      </c>
      <c r="D4" s="479"/>
      <c r="E4" s="479"/>
      <c r="F4" s="479"/>
      <c r="G4" s="479"/>
      <c r="H4" s="479"/>
      <c r="I4" s="479"/>
      <c r="J4" s="479"/>
      <c r="K4" s="479"/>
      <c r="L4" s="479"/>
      <c r="M4" s="479"/>
      <c r="N4" s="479"/>
      <c r="O4" s="479"/>
      <c r="P4" s="508"/>
      <c r="Q4" s="462" t="s">
        <v>3</v>
      </c>
      <c r="R4" s="463"/>
      <c r="S4" s="466" t="s">
        <v>4</v>
      </c>
      <c r="T4" s="520" t="s">
        <v>5</v>
      </c>
      <c r="U4" s="479"/>
      <c r="V4" s="479"/>
      <c r="W4" s="479"/>
      <c r="X4" s="479"/>
      <c r="Y4" s="508"/>
      <c r="Z4" s="462" t="s">
        <v>6</v>
      </c>
      <c r="AA4" s="463"/>
      <c r="AB4" s="466" t="s">
        <v>4</v>
      </c>
      <c r="AC4" s="520" t="s">
        <v>7</v>
      </c>
      <c r="AD4" s="508"/>
      <c r="AE4" s="439" t="s">
        <v>4</v>
      </c>
      <c r="AF4" s="391" t="s">
        <v>216</v>
      </c>
      <c r="AG4" s="486"/>
      <c r="AH4" s="459" t="s">
        <v>217</v>
      </c>
      <c r="AI4" s="392"/>
      <c r="AJ4" s="391" t="s">
        <v>218</v>
      </c>
      <c r="AK4" s="395"/>
      <c r="AL4" s="392"/>
    </row>
    <row r="5" spans="1:38" ht="18.75" customHeight="1" x14ac:dyDescent="0.15">
      <c r="A5" s="516"/>
      <c r="B5" s="516"/>
      <c r="C5" s="484" t="s">
        <v>8</v>
      </c>
      <c r="D5" s="453"/>
      <c r="E5" s="453" t="s">
        <v>9</v>
      </c>
      <c r="F5" s="453"/>
      <c r="G5" s="453" t="s">
        <v>10</v>
      </c>
      <c r="H5" s="453"/>
      <c r="I5" s="453" t="s">
        <v>11</v>
      </c>
      <c r="J5" s="453"/>
      <c r="K5" s="453" t="s">
        <v>12</v>
      </c>
      <c r="L5" s="453"/>
      <c r="M5" s="453" t="s">
        <v>13</v>
      </c>
      <c r="N5" s="453"/>
      <c r="O5" s="453" t="s">
        <v>14</v>
      </c>
      <c r="P5" s="452"/>
      <c r="Q5" s="455"/>
      <c r="R5" s="464"/>
      <c r="S5" s="467"/>
      <c r="T5" s="411" t="s">
        <v>15</v>
      </c>
      <c r="U5" s="456"/>
      <c r="V5" s="456" t="s">
        <v>16</v>
      </c>
      <c r="W5" s="456"/>
      <c r="X5" s="456" t="s">
        <v>17</v>
      </c>
      <c r="Y5" s="412"/>
      <c r="Z5" s="455"/>
      <c r="AA5" s="464"/>
      <c r="AB5" s="467"/>
      <c r="AC5" s="411"/>
      <c r="AD5" s="412"/>
      <c r="AE5" s="410"/>
      <c r="AF5" s="424"/>
      <c r="AG5" s="487"/>
      <c r="AH5" s="460"/>
      <c r="AI5" s="461"/>
      <c r="AJ5" s="393"/>
      <c r="AK5" s="396"/>
      <c r="AL5" s="394"/>
    </row>
    <row r="6" spans="1:38" ht="18.75" customHeight="1" x14ac:dyDescent="0.15">
      <c r="A6" s="516"/>
      <c r="B6" s="516"/>
      <c r="C6" s="95" t="s">
        <v>18</v>
      </c>
      <c r="D6" s="93" t="s">
        <v>19</v>
      </c>
      <c r="E6" s="93" t="s">
        <v>18</v>
      </c>
      <c r="F6" s="93" t="s">
        <v>19</v>
      </c>
      <c r="G6" s="93" t="s">
        <v>18</v>
      </c>
      <c r="H6" s="93" t="s">
        <v>19</v>
      </c>
      <c r="I6" s="93" t="s">
        <v>18</v>
      </c>
      <c r="J6" s="93" t="s">
        <v>19</v>
      </c>
      <c r="K6" s="93" t="s">
        <v>18</v>
      </c>
      <c r="L6" s="93" t="s">
        <v>19</v>
      </c>
      <c r="M6" s="93" t="s">
        <v>18</v>
      </c>
      <c r="N6" s="93" t="s">
        <v>19</v>
      </c>
      <c r="O6" s="93" t="s">
        <v>18</v>
      </c>
      <c r="P6" s="94" t="s">
        <v>19</v>
      </c>
      <c r="Q6" s="95" t="s">
        <v>18</v>
      </c>
      <c r="R6" s="97" t="s">
        <v>19</v>
      </c>
      <c r="S6" s="467"/>
      <c r="T6" s="96" t="s">
        <v>18</v>
      </c>
      <c r="U6" s="93" t="s">
        <v>19</v>
      </c>
      <c r="V6" s="93" t="s">
        <v>18</v>
      </c>
      <c r="W6" s="93" t="s">
        <v>19</v>
      </c>
      <c r="X6" s="93" t="s">
        <v>18</v>
      </c>
      <c r="Y6" s="94" t="s">
        <v>19</v>
      </c>
      <c r="Z6" s="95" t="s">
        <v>18</v>
      </c>
      <c r="AA6" s="97" t="s">
        <v>19</v>
      </c>
      <c r="AB6" s="467"/>
      <c r="AC6" s="96" t="s">
        <v>18</v>
      </c>
      <c r="AD6" s="94" t="s">
        <v>19</v>
      </c>
      <c r="AE6" s="410"/>
      <c r="AF6" s="128" t="s">
        <v>221</v>
      </c>
      <c r="AG6" s="135" t="s">
        <v>222</v>
      </c>
      <c r="AH6" s="131" t="s">
        <v>221</v>
      </c>
      <c r="AI6" s="130" t="s">
        <v>222</v>
      </c>
      <c r="AJ6" s="128" t="s">
        <v>221</v>
      </c>
      <c r="AK6" s="129" t="s">
        <v>222</v>
      </c>
      <c r="AL6" s="130" t="s">
        <v>223</v>
      </c>
    </row>
    <row r="7" spans="1:38" ht="18.75" customHeight="1" x14ac:dyDescent="0.15">
      <c r="A7" s="2">
        <v>1</v>
      </c>
      <c r="B7" s="116" t="s">
        <v>110</v>
      </c>
      <c r="C7" s="146">
        <v>0</v>
      </c>
      <c r="D7" s="138">
        <v>0</v>
      </c>
      <c r="E7" s="138">
        <v>0</v>
      </c>
      <c r="F7" s="138">
        <v>1</v>
      </c>
      <c r="G7" s="138">
        <v>1</v>
      </c>
      <c r="H7" s="138">
        <v>1</v>
      </c>
      <c r="I7" s="138">
        <v>1</v>
      </c>
      <c r="J7" s="138">
        <v>1</v>
      </c>
      <c r="K7" s="138">
        <v>0</v>
      </c>
      <c r="L7" s="138">
        <v>2</v>
      </c>
      <c r="M7" s="138">
        <v>2</v>
      </c>
      <c r="N7" s="138">
        <v>1</v>
      </c>
      <c r="O7" s="138">
        <v>1</v>
      </c>
      <c r="P7" s="137">
        <v>0</v>
      </c>
      <c r="Q7" s="146">
        <f>C7+E7+G7+I7+K7+M7+O7</f>
        <v>5</v>
      </c>
      <c r="R7" s="147">
        <f>D7+F7+H7+J7+L7+N7+P7</f>
        <v>6</v>
      </c>
      <c r="S7" s="116">
        <f t="shared" ref="S7:S11" si="0">Q7+R7</f>
        <v>11</v>
      </c>
      <c r="T7" s="148">
        <v>1</v>
      </c>
      <c r="U7" s="138">
        <v>2</v>
      </c>
      <c r="V7" s="138">
        <v>2</v>
      </c>
      <c r="W7" s="138">
        <v>1</v>
      </c>
      <c r="X7" s="138">
        <v>2</v>
      </c>
      <c r="Y7" s="137">
        <v>1</v>
      </c>
      <c r="Z7" s="146">
        <f>T7+V7+X7</f>
        <v>5</v>
      </c>
      <c r="AA7" s="147">
        <f>U7+W7+Y7</f>
        <v>4</v>
      </c>
      <c r="AB7" s="116">
        <f t="shared" ref="AB7:AB11" si="1">Z7+AA7</f>
        <v>9</v>
      </c>
      <c r="AC7" s="148">
        <f>Q7+Z7</f>
        <v>10</v>
      </c>
      <c r="AD7" s="137">
        <f>R7+AA7</f>
        <v>10</v>
      </c>
      <c r="AE7" s="117">
        <f t="shared" ref="AE7:AE11" si="2">AC7+AD7</f>
        <v>20</v>
      </c>
      <c r="AF7" s="146">
        <v>3</v>
      </c>
      <c r="AG7" s="138">
        <v>0</v>
      </c>
      <c r="AH7" s="138">
        <v>1</v>
      </c>
      <c r="AI7" s="147">
        <v>2</v>
      </c>
      <c r="AJ7" s="146">
        <f>AF7-AH7</f>
        <v>2</v>
      </c>
      <c r="AK7" s="138">
        <f>AG7-AI7</f>
        <v>-2</v>
      </c>
      <c r="AL7" s="147">
        <f>AJ7+AK7</f>
        <v>0</v>
      </c>
    </row>
    <row r="8" spans="1:38" ht="18.75" customHeight="1" x14ac:dyDescent="0.15">
      <c r="A8" s="2">
        <v>2</v>
      </c>
      <c r="B8" s="116" t="s">
        <v>111</v>
      </c>
      <c r="C8" s="146">
        <v>0</v>
      </c>
      <c r="D8" s="138">
        <v>0</v>
      </c>
      <c r="E8" s="138">
        <v>0</v>
      </c>
      <c r="F8" s="138">
        <v>0</v>
      </c>
      <c r="G8" s="138">
        <v>0</v>
      </c>
      <c r="H8" s="138">
        <v>0</v>
      </c>
      <c r="I8" s="138">
        <v>0</v>
      </c>
      <c r="J8" s="138">
        <v>0</v>
      </c>
      <c r="K8" s="138">
        <v>0</v>
      </c>
      <c r="L8" s="138">
        <v>0</v>
      </c>
      <c r="M8" s="138">
        <v>0</v>
      </c>
      <c r="N8" s="138">
        <v>0</v>
      </c>
      <c r="O8" s="138">
        <v>1</v>
      </c>
      <c r="P8" s="137">
        <v>0</v>
      </c>
      <c r="Q8" s="146">
        <f t="shared" ref="Q8:R11" si="3">C8+E8+G8+I8+K8+M8+O8</f>
        <v>1</v>
      </c>
      <c r="R8" s="147">
        <f t="shared" si="3"/>
        <v>0</v>
      </c>
      <c r="S8" s="116">
        <f t="shared" si="0"/>
        <v>1</v>
      </c>
      <c r="T8" s="148">
        <v>0</v>
      </c>
      <c r="U8" s="138">
        <v>0</v>
      </c>
      <c r="V8" s="138">
        <v>2</v>
      </c>
      <c r="W8" s="138">
        <v>0</v>
      </c>
      <c r="X8" s="138">
        <v>1</v>
      </c>
      <c r="Y8" s="137">
        <v>0</v>
      </c>
      <c r="Z8" s="146">
        <f t="shared" ref="Z8:AA11" si="4">T8+V8+X8</f>
        <v>3</v>
      </c>
      <c r="AA8" s="147">
        <f t="shared" si="4"/>
        <v>0</v>
      </c>
      <c r="AB8" s="116">
        <f t="shared" si="1"/>
        <v>3</v>
      </c>
      <c r="AC8" s="148">
        <f t="shared" ref="AC8:AD11" si="5">Q8+Z8</f>
        <v>4</v>
      </c>
      <c r="AD8" s="137">
        <f t="shared" si="5"/>
        <v>0</v>
      </c>
      <c r="AE8" s="117">
        <f t="shared" si="2"/>
        <v>4</v>
      </c>
      <c r="AF8" s="146">
        <v>0</v>
      </c>
      <c r="AG8" s="138">
        <v>0</v>
      </c>
      <c r="AH8" s="138">
        <v>0</v>
      </c>
      <c r="AI8" s="147">
        <v>0</v>
      </c>
      <c r="AJ8" s="146">
        <f t="shared" ref="AJ8:AJ9" si="6">AF8-AH8</f>
        <v>0</v>
      </c>
      <c r="AK8" s="138">
        <f t="shared" ref="AK8:AK11" si="7">AG8-AI8</f>
        <v>0</v>
      </c>
      <c r="AL8" s="147">
        <f t="shared" ref="AL8:AL11" si="8">AJ8+AK8</f>
        <v>0</v>
      </c>
    </row>
    <row r="9" spans="1:38" ht="18.75" customHeight="1" x14ac:dyDescent="0.15">
      <c r="A9" s="2">
        <v>3</v>
      </c>
      <c r="B9" s="116" t="s">
        <v>112</v>
      </c>
      <c r="C9" s="146">
        <v>1</v>
      </c>
      <c r="D9" s="138">
        <v>0</v>
      </c>
      <c r="E9" s="138">
        <v>1</v>
      </c>
      <c r="F9" s="138">
        <v>1</v>
      </c>
      <c r="G9" s="138">
        <v>0</v>
      </c>
      <c r="H9" s="138">
        <v>1</v>
      </c>
      <c r="I9" s="138">
        <v>0</v>
      </c>
      <c r="J9" s="138">
        <v>0</v>
      </c>
      <c r="K9" s="138">
        <v>0</v>
      </c>
      <c r="L9" s="138">
        <v>1</v>
      </c>
      <c r="M9" s="138">
        <v>0</v>
      </c>
      <c r="N9" s="138">
        <v>0</v>
      </c>
      <c r="O9" s="138">
        <v>0</v>
      </c>
      <c r="P9" s="137">
        <v>0</v>
      </c>
      <c r="Q9" s="146">
        <f>C9+E9+G9+I9+K9+M9+O9</f>
        <v>2</v>
      </c>
      <c r="R9" s="147">
        <f>D9+F9+H9+J9+L9+N9+P9</f>
        <v>3</v>
      </c>
      <c r="S9" s="116">
        <f t="shared" si="0"/>
        <v>5</v>
      </c>
      <c r="T9" s="148">
        <v>0</v>
      </c>
      <c r="U9" s="138">
        <v>0</v>
      </c>
      <c r="V9" s="138">
        <v>0</v>
      </c>
      <c r="W9" s="138">
        <v>0</v>
      </c>
      <c r="X9" s="138">
        <v>0</v>
      </c>
      <c r="Y9" s="137">
        <v>1</v>
      </c>
      <c r="Z9" s="146">
        <f t="shared" si="4"/>
        <v>0</v>
      </c>
      <c r="AA9" s="147">
        <f t="shared" si="4"/>
        <v>1</v>
      </c>
      <c r="AB9" s="116">
        <f t="shared" si="1"/>
        <v>1</v>
      </c>
      <c r="AC9" s="148">
        <f>Q9+Z9</f>
        <v>2</v>
      </c>
      <c r="AD9" s="137">
        <f>R9+AA9</f>
        <v>4</v>
      </c>
      <c r="AE9" s="117">
        <f t="shared" si="2"/>
        <v>6</v>
      </c>
      <c r="AF9" s="146">
        <v>1</v>
      </c>
      <c r="AG9" s="138">
        <v>0</v>
      </c>
      <c r="AH9" s="138">
        <v>0</v>
      </c>
      <c r="AI9" s="147">
        <v>0</v>
      </c>
      <c r="AJ9" s="146">
        <f t="shared" si="6"/>
        <v>1</v>
      </c>
      <c r="AK9" s="138">
        <f t="shared" si="7"/>
        <v>0</v>
      </c>
      <c r="AL9" s="147">
        <f t="shared" si="8"/>
        <v>1</v>
      </c>
    </row>
    <row r="10" spans="1:38" ht="18.75" customHeight="1" x14ac:dyDescent="0.15">
      <c r="A10" s="2">
        <v>4</v>
      </c>
      <c r="B10" s="116" t="s">
        <v>113</v>
      </c>
      <c r="C10" s="146">
        <v>0</v>
      </c>
      <c r="D10" s="138">
        <v>0</v>
      </c>
      <c r="E10" s="138">
        <v>0</v>
      </c>
      <c r="F10" s="138">
        <v>0</v>
      </c>
      <c r="G10" s="138">
        <v>0</v>
      </c>
      <c r="H10" s="138">
        <v>0</v>
      </c>
      <c r="I10" s="138">
        <v>0</v>
      </c>
      <c r="J10" s="138">
        <v>0</v>
      </c>
      <c r="K10" s="138">
        <v>0</v>
      </c>
      <c r="L10" s="138">
        <v>0</v>
      </c>
      <c r="M10" s="138">
        <v>0</v>
      </c>
      <c r="N10" s="138">
        <v>0</v>
      </c>
      <c r="O10" s="138">
        <v>0</v>
      </c>
      <c r="P10" s="137">
        <v>0</v>
      </c>
      <c r="Q10" s="146">
        <f t="shared" si="3"/>
        <v>0</v>
      </c>
      <c r="R10" s="147">
        <f t="shared" si="3"/>
        <v>0</v>
      </c>
      <c r="S10" s="116">
        <f t="shared" si="0"/>
        <v>0</v>
      </c>
      <c r="T10" s="148">
        <v>0</v>
      </c>
      <c r="U10" s="138">
        <v>0</v>
      </c>
      <c r="V10" s="138">
        <v>0</v>
      </c>
      <c r="W10" s="138">
        <v>0</v>
      </c>
      <c r="X10" s="138">
        <v>0</v>
      </c>
      <c r="Y10" s="137">
        <v>0</v>
      </c>
      <c r="Z10" s="146">
        <f t="shared" si="4"/>
        <v>0</v>
      </c>
      <c r="AA10" s="147">
        <f t="shared" si="4"/>
        <v>0</v>
      </c>
      <c r="AB10" s="116">
        <f t="shared" si="1"/>
        <v>0</v>
      </c>
      <c r="AC10" s="148">
        <f>Q10+Z10</f>
        <v>0</v>
      </c>
      <c r="AD10" s="137">
        <f>R10+AA10</f>
        <v>0</v>
      </c>
      <c r="AE10" s="117">
        <f t="shared" si="2"/>
        <v>0</v>
      </c>
      <c r="AF10" s="146">
        <v>0</v>
      </c>
      <c r="AG10" s="138">
        <v>0</v>
      </c>
      <c r="AH10" s="138">
        <v>0</v>
      </c>
      <c r="AI10" s="147">
        <v>0</v>
      </c>
      <c r="AJ10" s="146">
        <v>0</v>
      </c>
      <c r="AK10" s="138">
        <f t="shared" si="7"/>
        <v>0</v>
      </c>
      <c r="AL10" s="147">
        <f t="shared" si="8"/>
        <v>0</v>
      </c>
    </row>
    <row r="11" spans="1:38" ht="18.75" customHeight="1" x14ac:dyDescent="0.15">
      <c r="A11" s="2">
        <v>5</v>
      </c>
      <c r="B11" s="116" t="s">
        <v>114</v>
      </c>
      <c r="C11" s="146">
        <v>0</v>
      </c>
      <c r="D11" s="138">
        <v>0</v>
      </c>
      <c r="E11" s="138">
        <v>0</v>
      </c>
      <c r="F11" s="138">
        <v>0</v>
      </c>
      <c r="G11" s="138">
        <v>0</v>
      </c>
      <c r="H11" s="138">
        <v>0</v>
      </c>
      <c r="I11" s="138">
        <v>0</v>
      </c>
      <c r="J11" s="138">
        <v>0</v>
      </c>
      <c r="K11" s="138">
        <v>1</v>
      </c>
      <c r="L11" s="138">
        <v>1</v>
      </c>
      <c r="M11" s="138">
        <v>1</v>
      </c>
      <c r="N11" s="138">
        <v>2</v>
      </c>
      <c r="O11" s="138">
        <v>1</v>
      </c>
      <c r="P11" s="137">
        <v>0</v>
      </c>
      <c r="Q11" s="146">
        <f t="shared" si="3"/>
        <v>3</v>
      </c>
      <c r="R11" s="147">
        <f t="shared" si="3"/>
        <v>3</v>
      </c>
      <c r="S11" s="116">
        <f t="shared" si="0"/>
        <v>6</v>
      </c>
      <c r="T11" s="148">
        <v>2</v>
      </c>
      <c r="U11" s="138">
        <v>2</v>
      </c>
      <c r="V11" s="138">
        <v>0</v>
      </c>
      <c r="W11" s="138">
        <v>0</v>
      </c>
      <c r="X11" s="138">
        <v>0</v>
      </c>
      <c r="Y11" s="137">
        <v>2</v>
      </c>
      <c r="Z11" s="146">
        <f t="shared" si="4"/>
        <v>2</v>
      </c>
      <c r="AA11" s="147">
        <f t="shared" si="4"/>
        <v>4</v>
      </c>
      <c r="AB11" s="116">
        <f t="shared" si="1"/>
        <v>6</v>
      </c>
      <c r="AC11" s="148">
        <f t="shared" si="5"/>
        <v>5</v>
      </c>
      <c r="AD11" s="137">
        <f t="shared" si="5"/>
        <v>7</v>
      </c>
      <c r="AE11" s="117">
        <f t="shared" si="2"/>
        <v>12</v>
      </c>
      <c r="AF11" s="146">
        <v>0</v>
      </c>
      <c r="AG11" s="138">
        <v>4</v>
      </c>
      <c r="AH11" s="138">
        <v>5</v>
      </c>
      <c r="AI11" s="147">
        <v>0</v>
      </c>
      <c r="AJ11" s="146">
        <f>AF11-AH11</f>
        <v>-5</v>
      </c>
      <c r="AK11" s="138">
        <f t="shared" si="7"/>
        <v>4</v>
      </c>
      <c r="AL11" s="147">
        <f t="shared" si="8"/>
        <v>-1</v>
      </c>
    </row>
    <row r="12" spans="1:38" ht="18.75" customHeight="1" x14ac:dyDescent="0.15">
      <c r="A12" s="12"/>
      <c r="B12" s="116"/>
      <c r="C12" s="17"/>
      <c r="D12" s="51"/>
      <c r="E12" s="51"/>
      <c r="F12" s="51"/>
      <c r="G12" s="51"/>
      <c r="H12" s="51"/>
      <c r="I12" s="51"/>
      <c r="J12" s="51"/>
      <c r="K12" s="51"/>
      <c r="L12" s="51"/>
      <c r="M12" s="51"/>
      <c r="N12" s="51"/>
      <c r="O12" s="51"/>
      <c r="P12" s="44"/>
      <c r="Q12" s="17"/>
      <c r="R12" s="52"/>
      <c r="S12" s="2"/>
      <c r="T12" s="50"/>
      <c r="U12" s="51"/>
      <c r="V12" s="51"/>
      <c r="W12" s="51"/>
      <c r="X12" s="51"/>
      <c r="Y12" s="44"/>
      <c r="Z12" s="17"/>
      <c r="AA12" s="52"/>
      <c r="AB12" s="2"/>
      <c r="AC12" s="50"/>
      <c r="AD12" s="44"/>
      <c r="AE12" s="1"/>
      <c r="AF12" s="17"/>
      <c r="AG12" s="51"/>
      <c r="AH12" s="51"/>
      <c r="AI12" s="52"/>
      <c r="AJ12" s="17"/>
      <c r="AK12" s="51"/>
      <c r="AL12" s="52"/>
    </row>
    <row r="13" spans="1:38" ht="18.75" customHeight="1" x14ac:dyDescent="0.15">
      <c r="A13" s="12"/>
      <c r="B13" s="2"/>
      <c r="C13" s="17"/>
      <c r="D13" s="51"/>
      <c r="E13" s="51"/>
      <c r="F13" s="51"/>
      <c r="G13" s="51"/>
      <c r="H13" s="51"/>
      <c r="I13" s="51"/>
      <c r="J13" s="51"/>
      <c r="K13" s="51"/>
      <c r="L13" s="51"/>
      <c r="M13" s="51"/>
      <c r="N13" s="51"/>
      <c r="O13" s="51"/>
      <c r="P13" s="44"/>
      <c r="Q13" s="17"/>
      <c r="R13" s="52"/>
      <c r="S13" s="2"/>
      <c r="T13" s="50"/>
      <c r="U13" s="51"/>
      <c r="V13" s="51"/>
      <c r="W13" s="51"/>
      <c r="X13" s="51"/>
      <c r="Y13" s="44"/>
      <c r="Z13" s="17"/>
      <c r="AA13" s="52"/>
      <c r="AB13" s="2"/>
      <c r="AC13" s="50"/>
      <c r="AD13" s="44"/>
      <c r="AE13" s="1"/>
      <c r="AF13" s="17"/>
      <c r="AG13" s="51"/>
      <c r="AH13" s="51"/>
      <c r="AI13" s="52"/>
      <c r="AJ13" s="17"/>
      <c r="AK13" s="51"/>
      <c r="AL13" s="52"/>
    </row>
    <row r="14" spans="1:38" ht="18.75" customHeight="1" thickBot="1" x14ac:dyDescent="0.2">
      <c r="A14" s="12"/>
      <c r="B14" s="2"/>
      <c r="C14" s="18"/>
      <c r="D14" s="62"/>
      <c r="E14" s="62"/>
      <c r="F14" s="62"/>
      <c r="G14" s="62"/>
      <c r="H14" s="62"/>
      <c r="I14" s="62"/>
      <c r="J14" s="62"/>
      <c r="K14" s="62"/>
      <c r="L14" s="62"/>
      <c r="M14" s="62"/>
      <c r="N14" s="62"/>
      <c r="O14" s="62"/>
      <c r="P14" s="40"/>
      <c r="Q14" s="18"/>
      <c r="R14" s="60"/>
      <c r="S14" s="15"/>
      <c r="T14" s="58"/>
      <c r="U14" s="62"/>
      <c r="V14" s="62"/>
      <c r="W14" s="62"/>
      <c r="X14" s="62"/>
      <c r="Y14" s="40"/>
      <c r="Z14" s="18"/>
      <c r="AA14" s="60"/>
      <c r="AB14" s="15"/>
      <c r="AC14" s="58"/>
      <c r="AD14" s="40"/>
      <c r="AE14" s="42"/>
      <c r="AF14" s="18"/>
      <c r="AG14" s="62"/>
      <c r="AH14" s="62"/>
      <c r="AI14" s="60"/>
      <c r="AJ14" s="18"/>
      <c r="AK14" s="62"/>
      <c r="AL14" s="60"/>
    </row>
    <row r="15" spans="1:38" ht="18.75" customHeight="1" thickBot="1" x14ac:dyDescent="0.2">
      <c r="A15" s="45"/>
      <c r="B15" s="239" t="s">
        <v>27</v>
      </c>
      <c r="C15" s="65">
        <f t="shared" ref="C15:AL15" si="9">SUM(C7:C14)</f>
        <v>1</v>
      </c>
      <c r="D15" s="66">
        <f t="shared" si="9"/>
        <v>0</v>
      </c>
      <c r="E15" s="66">
        <f t="shared" si="9"/>
        <v>1</v>
      </c>
      <c r="F15" s="66">
        <f t="shared" si="9"/>
        <v>2</v>
      </c>
      <c r="G15" s="66">
        <f t="shared" si="9"/>
        <v>1</v>
      </c>
      <c r="H15" s="66">
        <f t="shared" si="9"/>
        <v>2</v>
      </c>
      <c r="I15" s="66">
        <f t="shared" si="9"/>
        <v>1</v>
      </c>
      <c r="J15" s="66">
        <f t="shared" si="9"/>
        <v>1</v>
      </c>
      <c r="K15" s="66">
        <f t="shared" si="9"/>
        <v>1</v>
      </c>
      <c r="L15" s="66">
        <f t="shared" si="9"/>
        <v>4</v>
      </c>
      <c r="M15" s="66">
        <f t="shared" si="9"/>
        <v>3</v>
      </c>
      <c r="N15" s="66">
        <f t="shared" si="9"/>
        <v>3</v>
      </c>
      <c r="O15" s="66">
        <f t="shared" si="9"/>
        <v>3</v>
      </c>
      <c r="P15" s="68">
        <f t="shared" si="9"/>
        <v>0</v>
      </c>
      <c r="Q15" s="65">
        <f t="shared" si="9"/>
        <v>11</v>
      </c>
      <c r="R15" s="67">
        <f t="shared" si="9"/>
        <v>12</v>
      </c>
      <c r="S15" s="86">
        <f t="shared" si="9"/>
        <v>23</v>
      </c>
      <c r="T15" s="65">
        <f t="shared" si="9"/>
        <v>3</v>
      </c>
      <c r="U15" s="66">
        <f t="shared" si="9"/>
        <v>4</v>
      </c>
      <c r="V15" s="66">
        <f t="shared" si="9"/>
        <v>4</v>
      </c>
      <c r="W15" s="66">
        <f t="shared" si="9"/>
        <v>1</v>
      </c>
      <c r="X15" s="66">
        <f t="shared" si="9"/>
        <v>3</v>
      </c>
      <c r="Y15" s="67">
        <f t="shared" si="9"/>
        <v>4</v>
      </c>
      <c r="Z15" s="69">
        <f t="shared" si="9"/>
        <v>10</v>
      </c>
      <c r="AA15" s="68">
        <f t="shared" si="9"/>
        <v>9</v>
      </c>
      <c r="AB15" s="45">
        <f t="shared" si="9"/>
        <v>19</v>
      </c>
      <c r="AC15" s="69">
        <f t="shared" si="9"/>
        <v>21</v>
      </c>
      <c r="AD15" s="68">
        <f t="shared" si="9"/>
        <v>21</v>
      </c>
      <c r="AE15" s="45">
        <f t="shared" si="9"/>
        <v>42</v>
      </c>
      <c r="AF15" s="69">
        <f t="shared" si="9"/>
        <v>4</v>
      </c>
      <c r="AG15" s="66">
        <f t="shared" si="9"/>
        <v>4</v>
      </c>
      <c r="AH15" s="66">
        <f t="shared" si="9"/>
        <v>6</v>
      </c>
      <c r="AI15" s="68">
        <f t="shared" si="9"/>
        <v>2</v>
      </c>
      <c r="AJ15" s="65">
        <f t="shared" si="9"/>
        <v>-2</v>
      </c>
      <c r="AK15" s="66">
        <f t="shared" si="9"/>
        <v>2</v>
      </c>
      <c r="AL15" s="67">
        <f t="shared" si="9"/>
        <v>0</v>
      </c>
    </row>
    <row r="16" spans="1:38" ht="18.75" customHeight="1" thickBot="1" x14ac:dyDescent="0.2">
      <c r="A16" s="7"/>
      <c r="B16" s="13" t="s">
        <v>288</v>
      </c>
      <c r="C16" s="3">
        <v>2</v>
      </c>
      <c r="D16" s="4">
        <v>0</v>
      </c>
      <c r="E16" s="4">
        <v>0</v>
      </c>
      <c r="F16" s="4">
        <v>1</v>
      </c>
      <c r="G16" s="4">
        <v>1</v>
      </c>
      <c r="H16" s="4">
        <v>2</v>
      </c>
      <c r="I16" s="4">
        <v>1</v>
      </c>
      <c r="J16" s="4">
        <v>4</v>
      </c>
      <c r="K16" s="4">
        <v>3</v>
      </c>
      <c r="L16" s="4">
        <v>4</v>
      </c>
      <c r="M16" s="4">
        <v>3</v>
      </c>
      <c r="N16" s="4">
        <v>0</v>
      </c>
      <c r="O16" s="4">
        <v>3</v>
      </c>
      <c r="P16" s="5">
        <v>4</v>
      </c>
      <c r="Q16" s="3">
        <v>13</v>
      </c>
      <c r="R16" s="6">
        <v>15</v>
      </c>
      <c r="S16" s="41">
        <v>28</v>
      </c>
      <c r="T16" s="3">
        <v>4</v>
      </c>
      <c r="U16" s="4">
        <v>1</v>
      </c>
      <c r="V16" s="4">
        <v>3</v>
      </c>
      <c r="W16" s="4">
        <v>4</v>
      </c>
      <c r="X16" s="4">
        <v>1</v>
      </c>
      <c r="Y16" s="6">
        <v>1</v>
      </c>
      <c r="Z16" s="8">
        <v>8</v>
      </c>
      <c r="AA16" s="5">
        <v>6</v>
      </c>
      <c r="AB16" s="7">
        <v>14</v>
      </c>
      <c r="AC16" s="8">
        <v>21</v>
      </c>
      <c r="AD16" s="5">
        <v>21</v>
      </c>
      <c r="AE16" s="7">
        <v>42</v>
      </c>
      <c r="AF16" s="8">
        <v>4</v>
      </c>
      <c r="AG16" s="4">
        <v>2</v>
      </c>
      <c r="AH16" s="4">
        <v>2</v>
      </c>
      <c r="AI16" s="5">
        <v>8</v>
      </c>
      <c r="AJ16" s="3">
        <v>2</v>
      </c>
      <c r="AK16" s="4">
        <v>-6</v>
      </c>
      <c r="AL16" s="6">
        <v>-4</v>
      </c>
    </row>
    <row r="17" spans="1:38" ht="18.75" customHeight="1" thickBot="1" x14ac:dyDescent="0.2">
      <c r="A17" s="14"/>
      <c r="B17" s="14" t="s">
        <v>178</v>
      </c>
      <c r="C17" s="9">
        <f>C15-C16</f>
        <v>-1</v>
      </c>
      <c r="D17" s="37">
        <f t="shared" ref="D17:AL17" si="10">D15-D16</f>
        <v>0</v>
      </c>
      <c r="E17" s="37">
        <f t="shared" si="10"/>
        <v>1</v>
      </c>
      <c r="F17" s="37">
        <f t="shared" si="10"/>
        <v>1</v>
      </c>
      <c r="G17" s="37">
        <f t="shared" si="10"/>
        <v>0</v>
      </c>
      <c r="H17" s="37">
        <f t="shared" si="10"/>
        <v>0</v>
      </c>
      <c r="I17" s="37">
        <f t="shared" si="10"/>
        <v>0</v>
      </c>
      <c r="J17" s="37">
        <f t="shared" si="10"/>
        <v>-3</v>
      </c>
      <c r="K17" s="37">
        <f t="shared" si="10"/>
        <v>-2</v>
      </c>
      <c r="L17" s="37">
        <f t="shared" si="10"/>
        <v>0</v>
      </c>
      <c r="M17" s="37">
        <f t="shared" si="10"/>
        <v>0</v>
      </c>
      <c r="N17" s="37">
        <f t="shared" si="10"/>
        <v>3</v>
      </c>
      <c r="O17" s="37">
        <f t="shared" si="10"/>
        <v>0</v>
      </c>
      <c r="P17" s="10">
        <f t="shared" si="10"/>
        <v>-4</v>
      </c>
      <c r="Q17" s="9">
        <f t="shared" si="10"/>
        <v>-2</v>
      </c>
      <c r="R17" s="38">
        <f t="shared" si="10"/>
        <v>-3</v>
      </c>
      <c r="S17" s="71">
        <f t="shared" si="10"/>
        <v>-5</v>
      </c>
      <c r="T17" s="9">
        <f t="shared" si="10"/>
        <v>-1</v>
      </c>
      <c r="U17" s="37">
        <f t="shared" si="10"/>
        <v>3</v>
      </c>
      <c r="V17" s="37">
        <f t="shared" si="10"/>
        <v>1</v>
      </c>
      <c r="W17" s="37">
        <f t="shared" si="10"/>
        <v>-3</v>
      </c>
      <c r="X17" s="37">
        <f t="shared" si="10"/>
        <v>2</v>
      </c>
      <c r="Y17" s="38">
        <f t="shared" si="10"/>
        <v>3</v>
      </c>
      <c r="Z17" s="63">
        <f t="shared" si="10"/>
        <v>2</v>
      </c>
      <c r="AA17" s="10">
        <f t="shared" si="10"/>
        <v>3</v>
      </c>
      <c r="AB17" s="16">
        <f t="shared" si="10"/>
        <v>5</v>
      </c>
      <c r="AC17" s="63">
        <f t="shared" si="10"/>
        <v>0</v>
      </c>
      <c r="AD17" s="10">
        <f t="shared" si="10"/>
        <v>0</v>
      </c>
      <c r="AE17" s="313">
        <f t="shared" si="10"/>
        <v>0</v>
      </c>
      <c r="AF17" s="63">
        <f t="shared" si="10"/>
        <v>0</v>
      </c>
      <c r="AG17" s="37">
        <f t="shared" si="10"/>
        <v>2</v>
      </c>
      <c r="AH17" s="37">
        <f t="shared" si="10"/>
        <v>4</v>
      </c>
      <c r="AI17" s="10">
        <f t="shared" si="10"/>
        <v>-6</v>
      </c>
      <c r="AJ17" s="9">
        <f t="shared" si="10"/>
        <v>-4</v>
      </c>
      <c r="AK17" s="37">
        <f t="shared" si="10"/>
        <v>8</v>
      </c>
      <c r="AL17" s="38">
        <f t="shared" si="10"/>
        <v>4</v>
      </c>
    </row>
    <row r="18" spans="1:38" ht="14.25" customHeight="1" x14ac:dyDescent="0.15"/>
    <row r="19" spans="1:38" ht="14.25" customHeight="1" x14ac:dyDescent="0.15">
      <c r="B19" s="481" t="s">
        <v>284</v>
      </c>
      <c r="C19" s="481" t="s">
        <v>198</v>
      </c>
      <c r="D19" s="481"/>
      <c r="E19" s="481" t="s">
        <v>199</v>
      </c>
      <c r="F19" s="481"/>
      <c r="G19" s="481" t="s">
        <v>200</v>
      </c>
      <c r="H19" s="481"/>
      <c r="I19" s="481" t="s">
        <v>201</v>
      </c>
      <c r="J19" s="481"/>
      <c r="K19" s="481" t="s">
        <v>202</v>
      </c>
      <c r="L19" s="481"/>
      <c r="M19" s="481" t="s">
        <v>4</v>
      </c>
      <c r="N19" s="481"/>
    </row>
    <row r="20" spans="1:38" ht="14.25" customHeight="1" x14ac:dyDescent="0.15">
      <c r="B20" s="481"/>
      <c r="C20" s="481">
        <v>2</v>
      </c>
      <c r="D20" s="481"/>
      <c r="E20" s="481">
        <v>1</v>
      </c>
      <c r="F20" s="481"/>
      <c r="G20" s="481">
        <v>1</v>
      </c>
      <c r="H20" s="481"/>
      <c r="I20" s="481"/>
      <c r="J20" s="481"/>
      <c r="K20" s="481"/>
      <c r="L20" s="481"/>
      <c r="M20" s="481">
        <f>K20+I20+G20+E20+C20</f>
        <v>4</v>
      </c>
      <c r="N20" s="481"/>
    </row>
    <row r="21" spans="1:38" ht="14.25" customHeight="1" x14ac:dyDescent="0.15">
      <c r="B21" s="44"/>
      <c r="C21" s="521" t="s">
        <v>205</v>
      </c>
      <c r="D21" s="521"/>
      <c r="E21" s="521"/>
      <c r="F21" s="521"/>
      <c r="G21" s="521"/>
      <c r="H21" s="521"/>
      <c r="I21" s="521"/>
      <c r="J21" s="521"/>
      <c r="K21" s="521"/>
      <c r="L21" s="521"/>
      <c r="M21" s="521"/>
      <c r="N21" s="458"/>
    </row>
    <row r="22" spans="1:38" x14ac:dyDescent="0.15">
      <c r="B22" s="481" t="s">
        <v>285</v>
      </c>
      <c r="C22" s="481" t="s">
        <v>198</v>
      </c>
      <c r="D22" s="481"/>
      <c r="E22" s="481" t="s">
        <v>199</v>
      </c>
      <c r="F22" s="481"/>
      <c r="G22" s="481" t="s">
        <v>200</v>
      </c>
      <c r="H22" s="481"/>
      <c r="I22" s="481" t="s">
        <v>201</v>
      </c>
      <c r="J22" s="481"/>
      <c r="K22" s="481" t="s">
        <v>202</v>
      </c>
      <c r="L22" s="481"/>
      <c r="M22" s="481" t="s">
        <v>4</v>
      </c>
      <c r="N22" s="481"/>
    </row>
    <row r="23" spans="1:38" x14ac:dyDescent="0.15">
      <c r="B23" s="481"/>
      <c r="C23" s="481">
        <v>2</v>
      </c>
      <c r="D23" s="481"/>
      <c r="E23" s="481">
        <v>1</v>
      </c>
      <c r="F23" s="481"/>
      <c r="G23" s="481">
        <v>1</v>
      </c>
      <c r="H23" s="481"/>
      <c r="I23" s="481">
        <v>0</v>
      </c>
      <c r="J23" s="481"/>
      <c r="K23" s="481">
        <v>0</v>
      </c>
      <c r="L23" s="481"/>
      <c r="M23" s="481">
        <f>K23+I23+G23+E23+C23</f>
        <v>4</v>
      </c>
      <c r="N23" s="481"/>
    </row>
    <row r="24" spans="1:38" x14ac:dyDescent="0.15">
      <c r="B24" s="44"/>
      <c r="C24" s="521" t="s">
        <v>205</v>
      </c>
      <c r="D24" s="521"/>
      <c r="E24" s="521"/>
      <c r="F24" s="521"/>
      <c r="G24" s="521"/>
      <c r="H24" s="521"/>
      <c r="I24" s="521"/>
      <c r="J24" s="521"/>
      <c r="K24" s="521"/>
      <c r="L24" s="521"/>
      <c r="M24" s="521"/>
      <c r="N24" s="458"/>
    </row>
    <row r="25" spans="1:38" x14ac:dyDescent="0.15">
      <c r="B25" s="481" t="s">
        <v>286</v>
      </c>
      <c r="C25" s="481" t="s">
        <v>198</v>
      </c>
      <c r="D25" s="481"/>
      <c r="E25" s="481" t="s">
        <v>199</v>
      </c>
      <c r="F25" s="481"/>
      <c r="G25" s="481" t="s">
        <v>200</v>
      </c>
      <c r="H25" s="481"/>
      <c r="I25" s="481" t="s">
        <v>201</v>
      </c>
      <c r="J25" s="481"/>
      <c r="K25" s="481" t="s">
        <v>202</v>
      </c>
      <c r="L25" s="481"/>
      <c r="M25" s="481" t="s">
        <v>4</v>
      </c>
      <c r="N25" s="481"/>
    </row>
    <row r="26" spans="1:38" x14ac:dyDescent="0.15">
      <c r="B26" s="481"/>
      <c r="C26" s="481">
        <f>C20-C23</f>
        <v>0</v>
      </c>
      <c r="D26" s="481"/>
      <c r="E26" s="481">
        <f t="shared" ref="E26" si="11">E20-E23</f>
        <v>0</v>
      </c>
      <c r="F26" s="481"/>
      <c r="G26" s="481">
        <f t="shared" ref="G26" si="12">G20-G23</f>
        <v>0</v>
      </c>
      <c r="H26" s="481"/>
      <c r="I26" s="481">
        <f t="shared" ref="I26" si="13">I20-I23</f>
        <v>0</v>
      </c>
      <c r="J26" s="481"/>
      <c r="K26" s="481">
        <f t="shared" ref="K26" si="14">K20-K23</f>
        <v>0</v>
      </c>
      <c r="L26" s="481"/>
      <c r="M26" s="481">
        <f>K26+I26+G26+E26+C26</f>
        <v>0</v>
      </c>
      <c r="N26" s="481"/>
    </row>
    <row r="27" spans="1:38" x14ac:dyDescent="0.15">
      <c r="B27" s="44"/>
      <c r="C27" s="521" t="s">
        <v>205</v>
      </c>
      <c r="D27" s="521"/>
      <c r="E27" s="521"/>
      <c r="F27" s="521"/>
      <c r="G27" s="521"/>
      <c r="H27" s="521"/>
      <c r="I27" s="521"/>
      <c r="J27" s="521"/>
      <c r="K27" s="521"/>
      <c r="L27" s="521"/>
      <c r="M27" s="521"/>
      <c r="N27" s="458"/>
    </row>
  </sheetData>
  <mergeCells count="67">
    <mergeCell ref="C27:N27"/>
    <mergeCell ref="C21:N21"/>
    <mergeCell ref="B25:B26"/>
    <mergeCell ref="C25:D25"/>
    <mergeCell ref="E25:F25"/>
    <mergeCell ref="G25:H25"/>
    <mergeCell ref="I25:J25"/>
    <mergeCell ref="K25:L25"/>
    <mergeCell ref="M25:N25"/>
    <mergeCell ref="C26:D26"/>
    <mergeCell ref="E26:F26"/>
    <mergeCell ref="G26:H26"/>
    <mergeCell ref="I26:J26"/>
    <mergeCell ref="K26:L26"/>
    <mergeCell ref="M26:N26"/>
    <mergeCell ref="C24:N24"/>
    <mergeCell ref="K19:L19"/>
    <mergeCell ref="M19:N19"/>
    <mergeCell ref="C20:D20"/>
    <mergeCell ref="E20:F20"/>
    <mergeCell ref="G20:H20"/>
    <mergeCell ref="I20:J20"/>
    <mergeCell ref="K20:L20"/>
    <mergeCell ref="M20:N20"/>
    <mergeCell ref="B19:B20"/>
    <mergeCell ref="C19:D19"/>
    <mergeCell ref="E19:F19"/>
    <mergeCell ref="G19:H19"/>
    <mergeCell ref="I19:J19"/>
    <mergeCell ref="K22:L22"/>
    <mergeCell ref="M22:N22"/>
    <mergeCell ref="C23:D23"/>
    <mergeCell ref="E23:F23"/>
    <mergeCell ref="G23:H23"/>
    <mergeCell ref="I23:J23"/>
    <mergeCell ref="K23:L23"/>
    <mergeCell ref="M23:N23"/>
    <mergeCell ref="B22:B23"/>
    <mergeCell ref="C22:D22"/>
    <mergeCell ref="E22:F22"/>
    <mergeCell ref="G22:H22"/>
    <mergeCell ref="I22:J22"/>
    <mergeCell ref="AE4:AE6"/>
    <mergeCell ref="C5:D5"/>
    <mergeCell ref="E5:F5"/>
    <mergeCell ref="T5:U5"/>
    <mergeCell ref="G5:H5"/>
    <mergeCell ref="I5:J5"/>
    <mergeCell ref="K5:L5"/>
    <mergeCell ref="M5:N5"/>
    <mergeCell ref="O5:P5"/>
    <mergeCell ref="AF4:AG5"/>
    <mergeCell ref="AH4:AI5"/>
    <mergeCell ref="AJ4:AL5"/>
    <mergeCell ref="A1:AE1"/>
    <mergeCell ref="A2:AE2"/>
    <mergeCell ref="A4:A6"/>
    <mergeCell ref="B4:B6"/>
    <mergeCell ref="C4:P4"/>
    <mergeCell ref="Q4:R5"/>
    <mergeCell ref="S4:S6"/>
    <mergeCell ref="T4:Y4"/>
    <mergeCell ref="Z4:AA5"/>
    <mergeCell ref="AB4:AB6"/>
    <mergeCell ref="V5:W5"/>
    <mergeCell ref="X5:Y5"/>
    <mergeCell ref="AC4:AD5"/>
  </mergeCells>
  <phoneticPr fontId="2"/>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AL29"/>
  <sheetViews>
    <sheetView topLeftCell="A6" workbookViewId="0">
      <selection activeCell="C17" sqref="C17:AL19"/>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303</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12" t="s">
        <v>0</v>
      </c>
      <c r="B4" s="515" t="s">
        <v>1</v>
      </c>
      <c r="C4" s="520" t="s">
        <v>2</v>
      </c>
      <c r="D4" s="479"/>
      <c r="E4" s="479"/>
      <c r="F4" s="479"/>
      <c r="G4" s="479"/>
      <c r="H4" s="479"/>
      <c r="I4" s="479"/>
      <c r="J4" s="479"/>
      <c r="K4" s="479"/>
      <c r="L4" s="479"/>
      <c r="M4" s="479"/>
      <c r="N4" s="479"/>
      <c r="O4" s="479"/>
      <c r="P4" s="508"/>
      <c r="Q4" s="462" t="s">
        <v>3</v>
      </c>
      <c r="R4" s="463"/>
      <c r="S4" s="440" t="s">
        <v>4</v>
      </c>
      <c r="T4" s="462" t="s">
        <v>5</v>
      </c>
      <c r="U4" s="479"/>
      <c r="V4" s="479"/>
      <c r="W4" s="479"/>
      <c r="X4" s="479"/>
      <c r="Y4" s="463"/>
      <c r="Z4" s="520" t="s">
        <v>6</v>
      </c>
      <c r="AA4" s="508"/>
      <c r="AB4" s="466" t="s">
        <v>4</v>
      </c>
      <c r="AC4" s="520" t="s">
        <v>7</v>
      </c>
      <c r="AD4" s="508"/>
      <c r="AE4" s="439" t="s">
        <v>4</v>
      </c>
      <c r="AF4" s="391" t="s">
        <v>216</v>
      </c>
      <c r="AG4" s="486"/>
      <c r="AH4" s="459" t="s">
        <v>217</v>
      </c>
      <c r="AI4" s="392"/>
      <c r="AJ4" s="391" t="s">
        <v>218</v>
      </c>
      <c r="AK4" s="395"/>
      <c r="AL4" s="392"/>
    </row>
    <row r="5" spans="1:38" ht="18.75" customHeight="1" x14ac:dyDescent="0.15">
      <c r="A5" s="513"/>
      <c r="B5" s="516"/>
      <c r="C5" s="451" t="s">
        <v>8</v>
      </c>
      <c r="D5" s="453"/>
      <c r="E5" s="453" t="s">
        <v>9</v>
      </c>
      <c r="F5" s="453"/>
      <c r="G5" s="453" t="s">
        <v>10</v>
      </c>
      <c r="H5" s="453"/>
      <c r="I5" s="453" t="s">
        <v>11</v>
      </c>
      <c r="J5" s="453"/>
      <c r="K5" s="453" t="s">
        <v>12</v>
      </c>
      <c r="L5" s="453"/>
      <c r="M5" s="453" t="s">
        <v>13</v>
      </c>
      <c r="N5" s="453"/>
      <c r="O5" s="453" t="s">
        <v>14</v>
      </c>
      <c r="P5" s="452"/>
      <c r="Q5" s="455"/>
      <c r="R5" s="464"/>
      <c r="S5" s="518"/>
      <c r="T5" s="455" t="s">
        <v>15</v>
      </c>
      <c r="U5" s="456"/>
      <c r="V5" s="456" t="s">
        <v>16</v>
      </c>
      <c r="W5" s="456"/>
      <c r="X5" s="456" t="s">
        <v>17</v>
      </c>
      <c r="Y5" s="464"/>
      <c r="Z5" s="411"/>
      <c r="AA5" s="412"/>
      <c r="AB5" s="467"/>
      <c r="AC5" s="411"/>
      <c r="AD5" s="412"/>
      <c r="AE5" s="410"/>
      <c r="AF5" s="424"/>
      <c r="AG5" s="487"/>
      <c r="AH5" s="460"/>
      <c r="AI5" s="461"/>
      <c r="AJ5" s="393"/>
      <c r="AK5" s="396"/>
      <c r="AL5" s="394"/>
    </row>
    <row r="6" spans="1:38" ht="18.75" customHeight="1" thickBot="1" x14ac:dyDescent="0.2">
      <c r="A6" s="514"/>
      <c r="B6" s="517"/>
      <c r="C6" s="295"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519"/>
      <c r="T6" s="20" t="s">
        <v>18</v>
      </c>
      <c r="U6" s="294" t="s">
        <v>19</v>
      </c>
      <c r="V6" s="294" t="s">
        <v>18</v>
      </c>
      <c r="W6" s="294" t="s">
        <v>19</v>
      </c>
      <c r="X6" s="294" t="s">
        <v>18</v>
      </c>
      <c r="Y6" s="21" t="s">
        <v>19</v>
      </c>
      <c r="Z6" s="295" t="s">
        <v>18</v>
      </c>
      <c r="AA6" s="296" t="s">
        <v>19</v>
      </c>
      <c r="AB6" s="468"/>
      <c r="AC6" s="295" t="s">
        <v>18</v>
      </c>
      <c r="AD6" s="296" t="s">
        <v>19</v>
      </c>
      <c r="AE6" s="465"/>
      <c r="AF6" s="132" t="s">
        <v>221</v>
      </c>
      <c r="AG6" s="297" t="s">
        <v>222</v>
      </c>
      <c r="AH6" s="298" t="s">
        <v>221</v>
      </c>
      <c r="AI6" s="134" t="s">
        <v>222</v>
      </c>
      <c r="AJ6" s="132" t="s">
        <v>221</v>
      </c>
      <c r="AK6" s="133" t="s">
        <v>222</v>
      </c>
      <c r="AL6" s="134" t="s">
        <v>223</v>
      </c>
    </row>
    <row r="7" spans="1:38" ht="18.75" customHeight="1" x14ac:dyDescent="0.15">
      <c r="A7" s="91">
        <v>1</v>
      </c>
      <c r="B7" s="152" t="s">
        <v>73</v>
      </c>
      <c r="C7" s="232">
        <v>0</v>
      </c>
      <c r="D7" s="230">
        <v>0</v>
      </c>
      <c r="E7" s="230">
        <v>2</v>
      </c>
      <c r="F7" s="230">
        <v>1</v>
      </c>
      <c r="G7" s="230">
        <v>1</v>
      </c>
      <c r="H7" s="230">
        <v>0</v>
      </c>
      <c r="I7" s="230">
        <v>3</v>
      </c>
      <c r="J7" s="230">
        <v>1</v>
      </c>
      <c r="K7" s="230">
        <v>3</v>
      </c>
      <c r="L7" s="230">
        <v>0</v>
      </c>
      <c r="M7" s="230">
        <v>0</v>
      </c>
      <c r="N7" s="230">
        <v>0</v>
      </c>
      <c r="O7" s="230">
        <v>4</v>
      </c>
      <c r="P7" s="136">
        <v>1</v>
      </c>
      <c r="Q7" s="229">
        <f t="shared" ref="Q7:R12" si="0">C7+E7+G7+I7+K7+M7+O7</f>
        <v>13</v>
      </c>
      <c r="R7" s="231">
        <f t="shared" si="0"/>
        <v>3</v>
      </c>
      <c r="S7" s="151">
        <f t="shared" ref="S7:S12" si="1">Q7+R7</f>
        <v>16</v>
      </c>
      <c r="T7" s="229">
        <v>0</v>
      </c>
      <c r="U7" s="230">
        <v>1</v>
      </c>
      <c r="V7" s="230">
        <v>6</v>
      </c>
      <c r="W7" s="230">
        <v>0</v>
      </c>
      <c r="X7" s="230">
        <v>2</v>
      </c>
      <c r="Y7" s="231">
        <v>1</v>
      </c>
      <c r="Z7" s="232">
        <f t="shared" ref="Z7:AA13" si="2">T7+V7+X7</f>
        <v>8</v>
      </c>
      <c r="AA7" s="136">
        <f t="shared" si="2"/>
        <v>2</v>
      </c>
      <c r="AB7" s="152">
        <f t="shared" ref="AB7:AB13" si="3">Z7+AA7</f>
        <v>10</v>
      </c>
      <c r="AC7" s="232">
        <f t="shared" ref="AC7:AD13" si="4">Q7+Z7</f>
        <v>21</v>
      </c>
      <c r="AD7" s="136">
        <f t="shared" si="4"/>
        <v>5</v>
      </c>
      <c r="AE7" s="293">
        <f t="shared" ref="AE7:AE13" si="5">AC7+AD7</f>
        <v>26</v>
      </c>
      <c r="AF7" s="229">
        <v>2</v>
      </c>
      <c r="AG7" s="230">
        <v>6</v>
      </c>
      <c r="AH7" s="230">
        <v>1</v>
      </c>
      <c r="AI7" s="231">
        <v>1</v>
      </c>
      <c r="AJ7" s="229">
        <f>AF7-AH7</f>
        <v>1</v>
      </c>
      <c r="AK7" s="230">
        <f>AG7-AI7</f>
        <v>5</v>
      </c>
      <c r="AL7" s="231">
        <f>AJ7+AK7</f>
        <v>6</v>
      </c>
    </row>
    <row r="8" spans="1:38" ht="18.75" customHeight="1" x14ac:dyDescent="0.15">
      <c r="A8" s="1">
        <v>2</v>
      </c>
      <c r="B8" s="184" t="s">
        <v>74</v>
      </c>
      <c r="C8" s="148">
        <v>0</v>
      </c>
      <c r="D8" s="138">
        <v>0</v>
      </c>
      <c r="E8" s="138">
        <v>0</v>
      </c>
      <c r="F8" s="138">
        <v>0</v>
      </c>
      <c r="G8" s="138">
        <v>0</v>
      </c>
      <c r="H8" s="138">
        <v>0</v>
      </c>
      <c r="I8" s="138">
        <v>1</v>
      </c>
      <c r="J8" s="138">
        <v>1</v>
      </c>
      <c r="K8" s="138">
        <v>2</v>
      </c>
      <c r="L8" s="138">
        <v>0</v>
      </c>
      <c r="M8" s="138">
        <v>1</v>
      </c>
      <c r="N8" s="138">
        <v>0</v>
      </c>
      <c r="O8" s="138">
        <v>0</v>
      </c>
      <c r="P8" s="137">
        <v>1</v>
      </c>
      <c r="Q8" s="146">
        <f t="shared" si="0"/>
        <v>4</v>
      </c>
      <c r="R8" s="147">
        <f t="shared" si="0"/>
        <v>2</v>
      </c>
      <c r="S8" s="149">
        <f t="shared" si="1"/>
        <v>6</v>
      </c>
      <c r="T8" s="146">
        <v>1</v>
      </c>
      <c r="U8" s="138">
        <v>0</v>
      </c>
      <c r="V8" s="138">
        <v>1</v>
      </c>
      <c r="W8" s="138">
        <v>0</v>
      </c>
      <c r="X8" s="138">
        <v>1</v>
      </c>
      <c r="Y8" s="147">
        <v>0</v>
      </c>
      <c r="Z8" s="148">
        <f t="shared" si="2"/>
        <v>3</v>
      </c>
      <c r="AA8" s="137">
        <f t="shared" si="2"/>
        <v>0</v>
      </c>
      <c r="AB8" s="116">
        <f t="shared" si="3"/>
        <v>3</v>
      </c>
      <c r="AC8" s="148">
        <f t="shared" si="4"/>
        <v>7</v>
      </c>
      <c r="AD8" s="137">
        <f t="shared" si="4"/>
        <v>2</v>
      </c>
      <c r="AE8" s="117">
        <f t="shared" si="5"/>
        <v>9</v>
      </c>
      <c r="AF8" s="146">
        <v>1</v>
      </c>
      <c r="AG8" s="138">
        <v>1</v>
      </c>
      <c r="AH8" s="138">
        <v>1</v>
      </c>
      <c r="AI8" s="147">
        <v>3</v>
      </c>
      <c r="AJ8" s="146">
        <f>AF8-AH8</f>
        <v>0</v>
      </c>
      <c r="AK8" s="138">
        <f t="shared" ref="AK8:AK13" si="6">AG8-AI8</f>
        <v>-2</v>
      </c>
      <c r="AL8" s="147">
        <f t="shared" ref="AL8:AL13" si="7">AJ8+AK8</f>
        <v>-2</v>
      </c>
    </row>
    <row r="9" spans="1:38" ht="18.75" customHeight="1" x14ac:dyDescent="0.15">
      <c r="A9" s="91">
        <v>3</v>
      </c>
      <c r="B9" s="116" t="s">
        <v>75</v>
      </c>
      <c r="C9" s="148">
        <v>0</v>
      </c>
      <c r="D9" s="138">
        <v>0</v>
      </c>
      <c r="E9" s="138">
        <v>0</v>
      </c>
      <c r="F9" s="138">
        <v>0</v>
      </c>
      <c r="G9" s="138">
        <v>2</v>
      </c>
      <c r="H9" s="138">
        <v>0</v>
      </c>
      <c r="I9" s="138">
        <v>0</v>
      </c>
      <c r="J9" s="138">
        <v>0</v>
      </c>
      <c r="K9" s="138">
        <v>1</v>
      </c>
      <c r="L9" s="138">
        <v>0</v>
      </c>
      <c r="M9" s="138">
        <v>0</v>
      </c>
      <c r="N9" s="138">
        <v>1</v>
      </c>
      <c r="O9" s="138">
        <v>0</v>
      </c>
      <c r="P9" s="137">
        <v>0</v>
      </c>
      <c r="Q9" s="146">
        <f t="shared" si="0"/>
        <v>3</v>
      </c>
      <c r="R9" s="147">
        <f t="shared" si="0"/>
        <v>1</v>
      </c>
      <c r="S9" s="149">
        <f t="shared" si="1"/>
        <v>4</v>
      </c>
      <c r="T9" s="146">
        <v>0</v>
      </c>
      <c r="U9" s="138">
        <v>0</v>
      </c>
      <c r="V9" s="138">
        <v>0</v>
      </c>
      <c r="W9" s="138">
        <v>0</v>
      </c>
      <c r="X9" s="138">
        <v>0</v>
      </c>
      <c r="Y9" s="147">
        <v>0</v>
      </c>
      <c r="Z9" s="148">
        <f t="shared" si="2"/>
        <v>0</v>
      </c>
      <c r="AA9" s="137">
        <f t="shared" si="2"/>
        <v>0</v>
      </c>
      <c r="AB9" s="116">
        <f t="shared" si="3"/>
        <v>0</v>
      </c>
      <c r="AC9" s="148">
        <f t="shared" si="4"/>
        <v>3</v>
      </c>
      <c r="AD9" s="137">
        <f t="shared" si="4"/>
        <v>1</v>
      </c>
      <c r="AE9" s="117">
        <f t="shared" si="5"/>
        <v>4</v>
      </c>
      <c r="AF9" s="146">
        <v>0</v>
      </c>
      <c r="AG9" s="138">
        <v>0</v>
      </c>
      <c r="AH9" s="138">
        <v>2</v>
      </c>
      <c r="AI9" s="147">
        <v>0</v>
      </c>
      <c r="AJ9" s="146">
        <f t="shared" ref="AJ9:AJ11" si="8">AF9-AH9</f>
        <v>-2</v>
      </c>
      <c r="AK9" s="138">
        <f t="shared" si="6"/>
        <v>0</v>
      </c>
      <c r="AL9" s="147">
        <f t="shared" si="7"/>
        <v>-2</v>
      </c>
    </row>
    <row r="10" spans="1:38" ht="18.75" customHeight="1" x14ac:dyDescent="0.15">
      <c r="A10" s="1">
        <v>4</v>
      </c>
      <c r="B10" s="116" t="s">
        <v>181</v>
      </c>
      <c r="C10" s="148">
        <v>0</v>
      </c>
      <c r="D10" s="138">
        <v>0</v>
      </c>
      <c r="E10" s="138">
        <v>0</v>
      </c>
      <c r="F10" s="138">
        <v>2</v>
      </c>
      <c r="G10" s="138">
        <v>0</v>
      </c>
      <c r="H10" s="138">
        <v>1</v>
      </c>
      <c r="I10" s="138">
        <v>0</v>
      </c>
      <c r="J10" s="138">
        <v>0</v>
      </c>
      <c r="K10" s="138">
        <v>0</v>
      </c>
      <c r="L10" s="138">
        <v>1</v>
      </c>
      <c r="M10" s="138">
        <v>0</v>
      </c>
      <c r="N10" s="138">
        <v>1</v>
      </c>
      <c r="O10" s="138">
        <v>0</v>
      </c>
      <c r="P10" s="137">
        <v>1</v>
      </c>
      <c r="Q10" s="146">
        <f t="shared" si="0"/>
        <v>0</v>
      </c>
      <c r="R10" s="147">
        <f t="shared" si="0"/>
        <v>6</v>
      </c>
      <c r="S10" s="149">
        <f t="shared" si="1"/>
        <v>6</v>
      </c>
      <c r="T10" s="146">
        <v>0</v>
      </c>
      <c r="U10" s="138">
        <v>2</v>
      </c>
      <c r="V10" s="138">
        <v>3</v>
      </c>
      <c r="W10" s="138">
        <v>0</v>
      </c>
      <c r="X10" s="138">
        <v>0</v>
      </c>
      <c r="Y10" s="147">
        <v>0</v>
      </c>
      <c r="Z10" s="148">
        <f t="shared" si="2"/>
        <v>3</v>
      </c>
      <c r="AA10" s="137">
        <f t="shared" si="2"/>
        <v>2</v>
      </c>
      <c r="AB10" s="116">
        <f t="shared" si="3"/>
        <v>5</v>
      </c>
      <c r="AC10" s="148">
        <f t="shared" si="4"/>
        <v>3</v>
      </c>
      <c r="AD10" s="137">
        <f t="shared" si="4"/>
        <v>8</v>
      </c>
      <c r="AE10" s="117">
        <f t="shared" si="5"/>
        <v>11</v>
      </c>
      <c r="AF10" s="146">
        <v>4</v>
      </c>
      <c r="AG10" s="138">
        <v>1</v>
      </c>
      <c r="AH10" s="138">
        <v>3</v>
      </c>
      <c r="AI10" s="147">
        <v>3</v>
      </c>
      <c r="AJ10" s="146">
        <f t="shared" si="8"/>
        <v>1</v>
      </c>
      <c r="AK10" s="138">
        <f t="shared" si="6"/>
        <v>-2</v>
      </c>
      <c r="AL10" s="147">
        <f t="shared" si="7"/>
        <v>-1</v>
      </c>
    </row>
    <row r="11" spans="1:38" ht="18.75" customHeight="1" x14ac:dyDescent="0.15">
      <c r="A11" s="91">
        <v>5</v>
      </c>
      <c r="B11" s="116" t="s">
        <v>76</v>
      </c>
      <c r="C11" s="148">
        <v>0</v>
      </c>
      <c r="D11" s="138">
        <v>0</v>
      </c>
      <c r="E11" s="138">
        <v>1</v>
      </c>
      <c r="F11" s="138">
        <v>0</v>
      </c>
      <c r="G11" s="138">
        <v>0</v>
      </c>
      <c r="H11" s="138">
        <v>2</v>
      </c>
      <c r="I11" s="138">
        <v>0</v>
      </c>
      <c r="J11" s="138">
        <v>1</v>
      </c>
      <c r="K11" s="138">
        <v>3</v>
      </c>
      <c r="L11" s="138">
        <v>0</v>
      </c>
      <c r="M11" s="138">
        <v>1</v>
      </c>
      <c r="N11" s="138">
        <v>1</v>
      </c>
      <c r="O11" s="138">
        <v>2</v>
      </c>
      <c r="P11" s="137">
        <v>1</v>
      </c>
      <c r="Q11" s="146">
        <f t="shared" si="0"/>
        <v>7</v>
      </c>
      <c r="R11" s="147">
        <f t="shared" si="0"/>
        <v>5</v>
      </c>
      <c r="S11" s="149">
        <f t="shared" si="1"/>
        <v>12</v>
      </c>
      <c r="T11" s="146">
        <v>2</v>
      </c>
      <c r="U11" s="138">
        <v>0</v>
      </c>
      <c r="V11" s="138">
        <v>4</v>
      </c>
      <c r="W11" s="138">
        <v>2</v>
      </c>
      <c r="X11" s="138">
        <v>2</v>
      </c>
      <c r="Y11" s="147">
        <v>0</v>
      </c>
      <c r="Z11" s="148">
        <f t="shared" si="2"/>
        <v>8</v>
      </c>
      <c r="AA11" s="137">
        <f t="shared" si="2"/>
        <v>2</v>
      </c>
      <c r="AB11" s="116">
        <f t="shared" si="3"/>
        <v>10</v>
      </c>
      <c r="AC11" s="148">
        <f t="shared" si="4"/>
        <v>15</v>
      </c>
      <c r="AD11" s="137">
        <f t="shared" si="4"/>
        <v>7</v>
      </c>
      <c r="AE11" s="117">
        <f t="shared" si="5"/>
        <v>22</v>
      </c>
      <c r="AF11" s="146">
        <v>0</v>
      </c>
      <c r="AG11" s="138">
        <v>2</v>
      </c>
      <c r="AH11" s="138">
        <v>2</v>
      </c>
      <c r="AI11" s="147">
        <v>2</v>
      </c>
      <c r="AJ11" s="146">
        <f t="shared" si="8"/>
        <v>-2</v>
      </c>
      <c r="AK11" s="138">
        <f t="shared" si="6"/>
        <v>0</v>
      </c>
      <c r="AL11" s="147">
        <f t="shared" si="7"/>
        <v>-2</v>
      </c>
    </row>
    <row r="12" spans="1:38" ht="18.75" customHeight="1" x14ac:dyDescent="0.15">
      <c r="A12" s="1">
        <v>6</v>
      </c>
      <c r="B12" s="163" t="s">
        <v>185</v>
      </c>
      <c r="C12" s="157">
        <v>0</v>
      </c>
      <c r="D12" s="155">
        <v>0</v>
      </c>
      <c r="E12" s="155">
        <v>0</v>
      </c>
      <c r="F12" s="155">
        <v>0</v>
      </c>
      <c r="G12" s="155">
        <v>0</v>
      </c>
      <c r="H12" s="155">
        <v>0</v>
      </c>
      <c r="I12" s="155">
        <v>0</v>
      </c>
      <c r="J12" s="155">
        <v>1</v>
      </c>
      <c r="K12" s="155">
        <v>2</v>
      </c>
      <c r="L12" s="155">
        <v>1</v>
      </c>
      <c r="M12" s="155">
        <v>0</v>
      </c>
      <c r="N12" s="155">
        <v>0</v>
      </c>
      <c r="O12" s="155">
        <v>0</v>
      </c>
      <c r="P12" s="141">
        <v>1</v>
      </c>
      <c r="Q12" s="146">
        <f t="shared" si="0"/>
        <v>2</v>
      </c>
      <c r="R12" s="147">
        <f t="shared" si="0"/>
        <v>3</v>
      </c>
      <c r="S12" s="149">
        <f t="shared" si="1"/>
        <v>5</v>
      </c>
      <c r="T12" s="146">
        <v>3</v>
      </c>
      <c r="U12" s="155">
        <v>0</v>
      </c>
      <c r="V12" s="155">
        <v>0</v>
      </c>
      <c r="W12" s="155">
        <v>1</v>
      </c>
      <c r="X12" s="155">
        <v>3</v>
      </c>
      <c r="Y12" s="156">
        <v>0</v>
      </c>
      <c r="Z12" s="148">
        <f t="shared" si="2"/>
        <v>6</v>
      </c>
      <c r="AA12" s="137">
        <f t="shared" si="2"/>
        <v>1</v>
      </c>
      <c r="AB12" s="116">
        <f t="shared" si="3"/>
        <v>7</v>
      </c>
      <c r="AC12" s="148">
        <f t="shared" si="4"/>
        <v>8</v>
      </c>
      <c r="AD12" s="137">
        <f t="shared" si="4"/>
        <v>4</v>
      </c>
      <c r="AE12" s="117">
        <f t="shared" si="5"/>
        <v>12</v>
      </c>
      <c r="AF12" s="146">
        <v>0</v>
      </c>
      <c r="AG12" s="138">
        <v>3</v>
      </c>
      <c r="AH12" s="138">
        <v>3</v>
      </c>
      <c r="AI12" s="147">
        <v>0</v>
      </c>
      <c r="AJ12" s="146">
        <v>0</v>
      </c>
      <c r="AK12" s="138">
        <f t="shared" si="6"/>
        <v>3</v>
      </c>
      <c r="AL12" s="147">
        <f t="shared" si="7"/>
        <v>3</v>
      </c>
    </row>
    <row r="13" spans="1:38" ht="18.75" customHeight="1" x14ac:dyDescent="0.15">
      <c r="A13" s="91">
        <v>7</v>
      </c>
      <c r="B13" s="116" t="s">
        <v>214</v>
      </c>
      <c r="C13" s="50"/>
      <c r="D13" s="51"/>
      <c r="E13" s="51"/>
      <c r="F13" s="51"/>
      <c r="G13" s="51"/>
      <c r="H13" s="51"/>
      <c r="I13" s="51"/>
      <c r="J13" s="51"/>
      <c r="K13" s="51"/>
      <c r="L13" s="51"/>
      <c r="M13" s="51"/>
      <c r="N13" s="51"/>
      <c r="O13" s="51"/>
      <c r="P13" s="44"/>
      <c r="Q13" s="17"/>
      <c r="R13" s="52"/>
      <c r="S13" s="53"/>
      <c r="T13" s="17">
        <v>0</v>
      </c>
      <c r="U13" s="51">
        <v>0</v>
      </c>
      <c r="V13" s="51">
        <v>0</v>
      </c>
      <c r="W13" s="51">
        <v>0</v>
      </c>
      <c r="X13" s="51">
        <v>0</v>
      </c>
      <c r="Y13" s="52">
        <v>0</v>
      </c>
      <c r="Z13" s="148">
        <f t="shared" si="2"/>
        <v>0</v>
      </c>
      <c r="AA13" s="137">
        <f t="shared" si="2"/>
        <v>0</v>
      </c>
      <c r="AB13" s="116">
        <f t="shared" si="3"/>
        <v>0</v>
      </c>
      <c r="AC13" s="148">
        <f t="shared" si="4"/>
        <v>0</v>
      </c>
      <c r="AD13" s="137">
        <f t="shared" si="4"/>
        <v>0</v>
      </c>
      <c r="AE13" s="117">
        <f t="shared" si="5"/>
        <v>0</v>
      </c>
      <c r="AF13" s="17">
        <v>0</v>
      </c>
      <c r="AG13" s="51">
        <v>0</v>
      </c>
      <c r="AH13" s="51">
        <v>0</v>
      </c>
      <c r="AI13" s="52">
        <v>2</v>
      </c>
      <c r="AJ13" s="146">
        <v>0</v>
      </c>
      <c r="AK13" s="138">
        <f t="shared" si="6"/>
        <v>-2</v>
      </c>
      <c r="AL13" s="147">
        <f t="shared" si="7"/>
        <v>-2</v>
      </c>
    </row>
    <row r="14" spans="1:38" ht="18.75" customHeight="1" x14ac:dyDescent="0.15">
      <c r="A14" s="44"/>
      <c r="B14" s="116"/>
      <c r="C14" s="50"/>
      <c r="D14" s="51"/>
      <c r="E14" s="51"/>
      <c r="F14" s="51"/>
      <c r="G14" s="51"/>
      <c r="H14" s="51"/>
      <c r="I14" s="51"/>
      <c r="J14" s="51"/>
      <c r="K14" s="51"/>
      <c r="L14" s="51"/>
      <c r="M14" s="51"/>
      <c r="N14" s="51"/>
      <c r="O14" s="51"/>
      <c r="P14" s="44"/>
      <c r="Q14" s="17"/>
      <c r="R14" s="52"/>
      <c r="S14" s="53"/>
      <c r="T14" s="17"/>
      <c r="U14" s="51"/>
      <c r="V14" s="51"/>
      <c r="W14" s="51"/>
      <c r="X14" s="51"/>
      <c r="Y14" s="52"/>
      <c r="Z14" s="50"/>
      <c r="AA14" s="44"/>
      <c r="AB14" s="2"/>
      <c r="AC14" s="50"/>
      <c r="AD14" s="44"/>
      <c r="AE14" s="1"/>
      <c r="AF14" s="17"/>
      <c r="AG14" s="51"/>
      <c r="AH14" s="51"/>
      <c r="AI14" s="52"/>
      <c r="AJ14" s="17"/>
      <c r="AK14" s="51"/>
      <c r="AL14" s="52"/>
    </row>
    <row r="15" spans="1:38" ht="18.75" customHeight="1" x14ac:dyDescent="0.15">
      <c r="A15" s="44"/>
      <c r="B15" s="2"/>
      <c r="C15" s="50"/>
      <c r="D15" s="51"/>
      <c r="E15" s="51"/>
      <c r="F15" s="51"/>
      <c r="G15" s="51"/>
      <c r="H15" s="51"/>
      <c r="I15" s="51"/>
      <c r="J15" s="51"/>
      <c r="K15" s="51"/>
      <c r="L15" s="51"/>
      <c r="M15" s="51"/>
      <c r="N15" s="51"/>
      <c r="O15" s="51"/>
      <c r="P15" s="44"/>
      <c r="Q15" s="17"/>
      <c r="R15" s="52"/>
      <c r="S15" s="53"/>
      <c r="T15" s="17"/>
      <c r="U15" s="51"/>
      <c r="V15" s="51"/>
      <c r="W15" s="51"/>
      <c r="X15" s="51"/>
      <c r="Y15" s="52"/>
      <c r="Z15" s="50"/>
      <c r="AA15" s="44"/>
      <c r="AB15" s="2"/>
      <c r="AC15" s="50"/>
      <c r="AD15" s="44"/>
      <c r="AE15" s="1"/>
      <c r="AF15" s="17"/>
      <c r="AG15" s="51"/>
      <c r="AH15" s="51"/>
      <c r="AI15" s="52"/>
      <c r="AJ15" s="17"/>
      <c r="AK15" s="51"/>
      <c r="AL15" s="52"/>
    </row>
    <row r="16" spans="1:38" ht="18.75" customHeight="1" thickBot="1" x14ac:dyDescent="0.2">
      <c r="A16" s="40"/>
      <c r="B16" s="15"/>
      <c r="C16" s="58"/>
      <c r="D16" s="62"/>
      <c r="E16" s="62"/>
      <c r="F16" s="62"/>
      <c r="G16" s="62"/>
      <c r="H16" s="62"/>
      <c r="I16" s="62"/>
      <c r="J16" s="62"/>
      <c r="K16" s="62"/>
      <c r="L16" s="62"/>
      <c r="M16" s="62"/>
      <c r="N16" s="62"/>
      <c r="O16" s="62"/>
      <c r="P16" s="40"/>
      <c r="Q16" s="18"/>
      <c r="R16" s="60"/>
      <c r="S16" s="61"/>
      <c r="T16" s="18"/>
      <c r="U16" s="62"/>
      <c r="V16" s="62"/>
      <c r="W16" s="62"/>
      <c r="X16" s="62"/>
      <c r="Y16" s="60"/>
      <c r="Z16" s="50"/>
      <c r="AA16" s="44"/>
      <c r="AB16" s="2"/>
      <c r="AC16" s="50"/>
      <c r="AD16" s="44"/>
      <c r="AE16" s="1"/>
      <c r="AF16" s="18"/>
      <c r="AG16" s="62"/>
      <c r="AH16" s="62"/>
      <c r="AI16" s="60"/>
      <c r="AJ16" s="18"/>
      <c r="AK16" s="62"/>
      <c r="AL16" s="60"/>
    </row>
    <row r="17" spans="1:38" ht="18.75" customHeight="1" thickBot="1" x14ac:dyDescent="0.2">
      <c r="A17" s="46"/>
      <c r="B17" s="103" t="s">
        <v>27</v>
      </c>
      <c r="C17" s="69">
        <f t="shared" ref="C17:AL17" si="9">SUM(C7:C16)</f>
        <v>0</v>
      </c>
      <c r="D17" s="69">
        <f t="shared" si="9"/>
        <v>0</v>
      </c>
      <c r="E17" s="69">
        <f t="shared" si="9"/>
        <v>3</v>
      </c>
      <c r="F17" s="69">
        <f t="shared" si="9"/>
        <v>3</v>
      </c>
      <c r="G17" s="69">
        <f t="shared" si="9"/>
        <v>3</v>
      </c>
      <c r="H17" s="69">
        <f t="shared" si="9"/>
        <v>3</v>
      </c>
      <c r="I17" s="69">
        <f t="shared" si="9"/>
        <v>4</v>
      </c>
      <c r="J17" s="69">
        <f t="shared" si="9"/>
        <v>4</v>
      </c>
      <c r="K17" s="69">
        <f t="shared" si="9"/>
        <v>11</v>
      </c>
      <c r="L17" s="69">
        <f t="shared" si="9"/>
        <v>2</v>
      </c>
      <c r="M17" s="69">
        <f t="shared" si="9"/>
        <v>2</v>
      </c>
      <c r="N17" s="69">
        <f t="shared" si="9"/>
        <v>3</v>
      </c>
      <c r="O17" s="69">
        <f t="shared" si="9"/>
        <v>6</v>
      </c>
      <c r="P17" s="86">
        <f t="shared" si="9"/>
        <v>5</v>
      </c>
      <c r="Q17" s="65">
        <f t="shared" si="9"/>
        <v>29</v>
      </c>
      <c r="R17" s="183">
        <f t="shared" si="9"/>
        <v>20</v>
      </c>
      <c r="S17" s="69">
        <f t="shared" si="9"/>
        <v>49</v>
      </c>
      <c r="T17" s="69">
        <f t="shared" si="9"/>
        <v>6</v>
      </c>
      <c r="U17" s="69">
        <f t="shared" si="9"/>
        <v>3</v>
      </c>
      <c r="V17" s="69">
        <f t="shared" si="9"/>
        <v>14</v>
      </c>
      <c r="W17" s="69">
        <f t="shared" si="9"/>
        <v>3</v>
      </c>
      <c r="X17" s="69">
        <f t="shared" si="9"/>
        <v>8</v>
      </c>
      <c r="Y17" s="86">
        <f t="shared" si="9"/>
        <v>1</v>
      </c>
      <c r="Z17" s="65">
        <f t="shared" si="9"/>
        <v>28</v>
      </c>
      <c r="AA17" s="183">
        <f t="shared" si="9"/>
        <v>7</v>
      </c>
      <c r="AB17" s="69">
        <f t="shared" si="9"/>
        <v>35</v>
      </c>
      <c r="AC17" s="69">
        <f t="shared" si="9"/>
        <v>57</v>
      </c>
      <c r="AD17" s="86">
        <f t="shared" si="9"/>
        <v>27</v>
      </c>
      <c r="AE17" s="45">
        <f t="shared" si="9"/>
        <v>84</v>
      </c>
      <c r="AF17" s="3">
        <f t="shared" si="9"/>
        <v>7</v>
      </c>
      <c r="AG17" s="4">
        <f t="shared" si="9"/>
        <v>13</v>
      </c>
      <c r="AH17" s="4">
        <f t="shared" si="9"/>
        <v>12</v>
      </c>
      <c r="AI17" s="6">
        <f t="shared" si="9"/>
        <v>11</v>
      </c>
      <c r="AJ17" s="8">
        <f t="shared" si="9"/>
        <v>-2</v>
      </c>
      <c r="AK17" s="4">
        <f t="shared" si="9"/>
        <v>2</v>
      </c>
      <c r="AL17" s="6">
        <f t="shared" si="9"/>
        <v>0</v>
      </c>
    </row>
    <row r="18" spans="1:38" ht="18.75" customHeight="1" thickBot="1" x14ac:dyDescent="0.2">
      <c r="A18" s="13"/>
      <c r="B18" s="7" t="s">
        <v>288</v>
      </c>
      <c r="C18" s="8">
        <v>1</v>
      </c>
      <c r="D18" s="4">
        <v>0</v>
      </c>
      <c r="E18" s="4">
        <v>3</v>
      </c>
      <c r="F18" s="4">
        <v>2</v>
      </c>
      <c r="G18" s="4">
        <v>3</v>
      </c>
      <c r="H18" s="4">
        <v>3</v>
      </c>
      <c r="I18" s="4">
        <v>11</v>
      </c>
      <c r="J18" s="4">
        <v>2</v>
      </c>
      <c r="K18" s="4">
        <v>2</v>
      </c>
      <c r="L18" s="4">
        <v>2</v>
      </c>
      <c r="M18" s="4">
        <v>6</v>
      </c>
      <c r="N18" s="4">
        <v>5</v>
      </c>
      <c r="O18" s="4">
        <v>7</v>
      </c>
      <c r="P18" s="5">
        <v>5</v>
      </c>
      <c r="Q18" s="3">
        <v>33</v>
      </c>
      <c r="R18" s="6">
        <v>19</v>
      </c>
      <c r="S18" s="41">
        <v>52</v>
      </c>
      <c r="T18" s="3">
        <v>14</v>
      </c>
      <c r="U18" s="4">
        <v>3</v>
      </c>
      <c r="V18" s="4">
        <v>6</v>
      </c>
      <c r="W18" s="4">
        <v>3</v>
      </c>
      <c r="X18" s="4">
        <v>8</v>
      </c>
      <c r="Y18" s="5">
        <v>3</v>
      </c>
      <c r="Z18" s="3">
        <v>28</v>
      </c>
      <c r="AA18" s="6">
        <v>9</v>
      </c>
      <c r="AB18" s="64">
        <v>37</v>
      </c>
      <c r="AC18" s="8">
        <v>61</v>
      </c>
      <c r="AD18" s="5">
        <v>28</v>
      </c>
      <c r="AE18" s="7">
        <v>89</v>
      </c>
      <c r="AF18" s="3">
        <v>9</v>
      </c>
      <c r="AG18" s="4">
        <v>8</v>
      </c>
      <c r="AH18" s="4">
        <v>8</v>
      </c>
      <c r="AI18" s="6">
        <v>19</v>
      </c>
      <c r="AJ18" s="8">
        <v>1</v>
      </c>
      <c r="AK18" s="4">
        <v>-11</v>
      </c>
      <c r="AL18" s="6">
        <v>-10</v>
      </c>
    </row>
    <row r="19" spans="1:38" ht="18.75" customHeight="1" thickBot="1" x14ac:dyDescent="0.2">
      <c r="A19" s="14"/>
      <c r="B19" s="16" t="s">
        <v>178</v>
      </c>
      <c r="C19" s="63">
        <f>C17-C18</f>
        <v>-1</v>
      </c>
      <c r="D19" s="37">
        <f t="shared" ref="D19:AL19" si="10">D17-D18</f>
        <v>0</v>
      </c>
      <c r="E19" s="37">
        <f t="shared" si="10"/>
        <v>0</v>
      </c>
      <c r="F19" s="37">
        <f t="shared" si="10"/>
        <v>1</v>
      </c>
      <c r="G19" s="37">
        <f t="shared" si="10"/>
        <v>0</v>
      </c>
      <c r="H19" s="37">
        <f t="shared" si="10"/>
        <v>0</v>
      </c>
      <c r="I19" s="37">
        <f t="shared" si="10"/>
        <v>-7</v>
      </c>
      <c r="J19" s="37">
        <f t="shared" si="10"/>
        <v>2</v>
      </c>
      <c r="K19" s="37">
        <f t="shared" si="10"/>
        <v>9</v>
      </c>
      <c r="L19" s="37">
        <f t="shared" si="10"/>
        <v>0</v>
      </c>
      <c r="M19" s="37">
        <f t="shared" si="10"/>
        <v>-4</v>
      </c>
      <c r="N19" s="37">
        <f t="shared" si="10"/>
        <v>-2</v>
      </c>
      <c r="O19" s="37">
        <f t="shared" si="10"/>
        <v>-1</v>
      </c>
      <c r="P19" s="10">
        <f t="shared" si="10"/>
        <v>0</v>
      </c>
      <c r="Q19" s="9">
        <f t="shared" si="10"/>
        <v>-4</v>
      </c>
      <c r="R19" s="38">
        <f t="shared" si="10"/>
        <v>1</v>
      </c>
      <c r="S19" s="71">
        <f t="shared" si="10"/>
        <v>-3</v>
      </c>
      <c r="T19" s="9">
        <f t="shared" si="10"/>
        <v>-8</v>
      </c>
      <c r="U19" s="37">
        <f t="shared" si="10"/>
        <v>0</v>
      </c>
      <c r="V19" s="37">
        <f t="shared" si="10"/>
        <v>8</v>
      </c>
      <c r="W19" s="37">
        <f t="shared" si="10"/>
        <v>0</v>
      </c>
      <c r="X19" s="37">
        <f t="shared" si="10"/>
        <v>0</v>
      </c>
      <c r="Y19" s="10">
        <f t="shared" si="10"/>
        <v>-2</v>
      </c>
      <c r="Z19" s="9">
        <f t="shared" si="10"/>
        <v>0</v>
      </c>
      <c r="AA19" s="38">
        <f t="shared" si="10"/>
        <v>-2</v>
      </c>
      <c r="AB19" s="89">
        <f t="shared" si="10"/>
        <v>-2</v>
      </c>
      <c r="AC19" s="63">
        <f t="shared" si="10"/>
        <v>-4</v>
      </c>
      <c r="AD19" s="10">
        <f t="shared" si="10"/>
        <v>-1</v>
      </c>
      <c r="AE19" s="313">
        <f t="shared" si="10"/>
        <v>-5</v>
      </c>
      <c r="AF19" s="9">
        <f t="shared" si="10"/>
        <v>-2</v>
      </c>
      <c r="AG19" s="37">
        <f t="shared" si="10"/>
        <v>5</v>
      </c>
      <c r="AH19" s="37">
        <f t="shared" si="10"/>
        <v>4</v>
      </c>
      <c r="AI19" s="38">
        <f t="shared" si="10"/>
        <v>-8</v>
      </c>
      <c r="AJ19" s="3">
        <f t="shared" si="10"/>
        <v>-3</v>
      </c>
      <c r="AK19" s="4">
        <f t="shared" si="10"/>
        <v>13</v>
      </c>
      <c r="AL19" s="6">
        <f t="shared" si="10"/>
        <v>10</v>
      </c>
    </row>
    <row r="21" spans="1:38" x14ac:dyDescent="0.15">
      <c r="B21" s="481" t="s">
        <v>284</v>
      </c>
      <c r="C21" s="481" t="s">
        <v>198</v>
      </c>
      <c r="D21" s="481"/>
      <c r="E21" s="481" t="s">
        <v>199</v>
      </c>
      <c r="F21" s="481"/>
      <c r="G21" s="481" t="s">
        <v>200</v>
      </c>
      <c r="H21" s="481"/>
      <c r="I21" s="481" t="s">
        <v>201</v>
      </c>
      <c r="J21" s="481"/>
      <c r="K21" s="481" t="s">
        <v>202</v>
      </c>
      <c r="L21" s="481"/>
      <c r="M21" s="481" t="s">
        <v>4</v>
      </c>
      <c r="N21" s="481"/>
    </row>
    <row r="22" spans="1:38" x14ac:dyDescent="0.15">
      <c r="B22" s="481"/>
      <c r="C22" s="481">
        <v>2</v>
      </c>
      <c r="D22" s="481"/>
      <c r="E22" s="481">
        <v>2</v>
      </c>
      <c r="F22" s="481"/>
      <c r="G22" s="481">
        <v>2</v>
      </c>
      <c r="H22" s="481"/>
      <c r="I22" s="481"/>
      <c r="J22" s="481"/>
      <c r="K22" s="481"/>
      <c r="L22" s="481"/>
      <c r="M22" s="481">
        <f>K22+I22+G22+E22+C22</f>
        <v>6</v>
      </c>
      <c r="N22" s="481"/>
    </row>
    <row r="23" spans="1:38" x14ac:dyDescent="0.15">
      <c r="B23" s="44"/>
      <c r="C23" s="521" t="s">
        <v>205</v>
      </c>
      <c r="D23" s="521"/>
      <c r="E23" s="521"/>
      <c r="F23" s="521"/>
      <c r="G23" s="521"/>
      <c r="H23" s="521"/>
      <c r="I23" s="521"/>
      <c r="J23" s="521"/>
      <c r="K23" s="521"/>
      <c r="L23" s="521"/>
      <c r="M23" s="521"/>
      <c r="N23" s="458"/>
    </row>
    <row r="24" spans="1:38" x14ac:dyDescent="0.15">
      <c r="B24" s="481" t="s">
        <v>285</v>
      </c>
      <c r="C24" s="481" t="s">
        <v>198</v>
      </c>
      <c r="D24" s="481"/>
      <c r="E24" s="481" t="s">
        <v>199</v>
      </c>
      <c r="F24" s="481"/>
      <c r="G24" s="481" t="s">
        <v>200</v>
      </c>
      <c r="H24" s="481"/>
      <c r="I24" s="481" t="s">
        <v>201</v>
      </c>
      <c r="J24" s="481"/>
      <c r="K24" s="481" t="s">
        <v>202</v>
      </c>
      <c r="L24" s="481"/>
      <c r="M24" s="481" t="s">
        <v>4</v>
      </c>
      <c r="N24" s="481"/>
    </row>
    <row r="25" spans="1:38" x14ac:dyDescent="0.15">
      <c r="B25" s="481"/>
      <c r="C25" s="481">
        <v>1</v>
      </c>
      <c r="D25" s="481"/>
      <c r="E25" s="481">
        <v>3</v>
      </c>
      <c r="F25" s="481"/>
      <c r="G25" s="481">
        <v>2</v>
      </c>
      <c r="H25" s="481"/>
      <c r="I25" s="481">
        <v>0</v>
      </c>
      <c r="J25" s="481"/>
      <c r="K25" s="481">
        <v>0</v>
      </c>
      <c r="L25" s="481"/>
      <c r="M25" s="481">
        <f>K25+I25+G25+E25+C25</f>
        <v>6</v>
      </c>
      <c r="N25" s="481"/>
    </row>
    <row r="26" spans="1:38" x14ac:dyDescent="0.15">
      <c r="B26" s="44"/>
      <c r="C26" s="521" t="s">
        <v>205</v>
      </c>
      <c r="D26" s="521"/>
      <c r="E26" s="521"/>
      <c r="F26" s="521"/>
      <c r="G26" s="521"/>
      <c r="H26" s="521"/>
      <c r="I26" s="521"/>
      <c r="J26" s="521"/>
      <c r="K26" s="521"/>
      <c r="L26" s="521"/>
      <c r="M26" s="521"/>
      <c r="N26" s="458"/>
    </row>
    <row r="27" spans="1:38" x14ac:dyDescent="0.15">
      <c r="B27" s="481" t="s">
        <v>286</v>
      </c>
      <c r="C27" s="481" t="s">
        <v>198</v>
      </c>
      <c r="D27" s="481"/>
      <c r="E27" s="481" t="s">
        <v>199</v>
      </c>
      <c r="F27" s="481"/>
      <c r="G27" s="481" t="s">
        <v>200</v>
      </c>
      <c r="H27" s="481"/>
      <c r="I27" s="481" t="s">
        <v>201</v>
      </c>
      <c r="J27" s="481"/>
      <c r="K27" s="481" t="s">
        <v>202</v>
      </c>
      <c r="L27" s="481"/>
      <c r="M27" s="481" t="s">
        <v>4</v>
      </c>
      <c r="N27" s="481"/>
    </row>
    <row r="28" spans="1:38" x14ac:dyDescent="0.15">
      <c r="B28" s="481"/>
      <c r="C28" s="481">
        <f>C22-C25</f>
        <v>1</v>
      </c>
      <c r="D28" s="481"/>
      <c r="E28" s="481">
        <f t="shared" ref="E28" si="11">E22-E25</f>
        <v>-1</v>
      </c>
      <c r="F28" s="481"/>
      <c r="G28" s="481">
        <f t="shared" ref="G28" si="12">G22-G25</f>
        <v>0</v>
      </c>
      <c r="H28" s="481"/>
      <c r="I28" s="481">
        <f t="shared" ref="I28" si="13">I22-I25</f>
        <v>0</v>
      </c>
      <c r="J28" s="481"/>
      <c r="K28" s="481">
        <f t="shared" ref="K28" si="14">K22-K25</f>
        <v>0</v>
      </c>
      <c r="L28" s="481"/>
      <c r="M28" s="481">
        <f>K28+I28+G28+E28+C28</f>
        <v>0</v>
      </c>
      <c r="N28" s="481"/>
    </row>
    <row r="29" spans="1:38" x14ac:dyDescent="0.15">
      <c r="B29" s="44"/>
      <c r="C29" s="521" t="s">
        <v>205</v>
      </c>
      <c r="D29" s="521"/>
      <c r="E29" s="521"/>
      <c r="F29" s="521"/>
      <c r="G29" s="521"/>
      <c r="H29" s="521"/>
      <c r="I29" s="521"/>
      <c r="J29" s="521"/>
      <c r="K29" s="521"/>
      <c r="L29" s="521"/>
      <c r="M29" s="521"/>
      <c r="N29" s="458"/>
    </row>
  </sheetData>
  <mergeCells count="67">
    <mergeCell ref="A1:AE1"/>
    <mergeCell ref="A2:AE2"/>
    <mergeCell ref="A4:A6"/>
    <mergeCell ref="B4:B6"/>
    <mergeCell ref="C4:P4"/>
    <mergeCell ref="Q4:R5"/>
    <mergeCell ref="S4:S6"/>
    <mergeCell ref="T4:Y4"/>
    <mergeCell ref="Z4:AA5"/>
    <mergeCell ref="AB4:AB6"/>
    <mergeCell ref="V5:W5"/>
    <mergeCell ref="X5:Y5"/>
    <mergeCell ref="AC4:AD5"/>
    <mergeCell ref="AE4:AE6"/>
    <mergeCell ref="C5:D5"/>
    <mergeCell ref="E5:F5"/>
    <mergeCell ref="B24:B25"/>
    <mergeCell ref="C24:D24"/>
    <mergeCell ref="E24:F24"/>
    <mergeCell ref="G24:H24"/>
    <mergeCell ref="I24:J24"/>
    <mergeCell ref="O5:P5"/>
    <mergeCell ref="AF4:AG5"/>
    <mergeCell ref="AH4:AI5"/>
    <mergeCell ref="AJ4:AL5"/>
    <mergeCell ref="T5:U5"/>
    <mergeCell ref="G5:H5"/>
    <mergeCell ref="I5:J5"/>
    <mergeCell ref="K5:L5"/>
    <mergeCell ref="C26:N26"/>
    <mergeCell ref="K24:L24"/>
    <mergeCell ref="M24:N24"/>
    <mergeCell ref="C25:D25"/>
    <mergeCell ref="E25:F25"/>
    <mergeCell ref="G25:H25"/>
    <mergeCell ref="I25:J25"/>
    <mergeCell ref="K25:L25"/>
    <mergeCell ref="M25:N25"/>
    <mergeCell ref="M5:N5"/>
    <mergeCell ref="K21:L21"/>
    <mergeCell ref="M21:N21"/>
    <mergeCell ref="K22:L22"/>
    <mergeCell ref="B21:B22"/>
    <mergeCell ref="C21:D21"/>
    <mergeCell ref="E21:F21"/>
    <mergeCell ref="G21:H21"/>
    <mergeCell ref="I21:J21"/>
    <mergeCell ref="C22:D22"/>
    <mergeCell ref="E22:F22"/>
    <mergeCell ref="G22:H22"/>
    <mergeCell ref="I22:J22"/>
    <mergeCell ref="C29:N29"/>
    <mergeCell ref="M22:N22"/>
    <mergeCell ref="C23:N23"/>
    <mergeCell ref="B27:B28"/>
    <mergeCell ref="C27:D27"/>
    <mergeCell ref="E27:F27"/>
    <mergeCell ref="G27:H27"/>
    <mergeCell ref="I27:J27"/>
    <mergeCell ref="K27:L27"/>
    <mergeCell ref="M27:N27"/>
    <mergeCell ref="C28:D28"/>
    <mergeCell ref="E28:F28"/>
    <mergeCell ref="G28:H28"/>
    <mergeCell ref="I28:J28"/>
    <mergeCell ref="K28:L28"/>
    <mergeCell ref="M28:N28"/>
  </mergeCells>
  <phoneticPr fontId="2"/>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AL26"/>
  <sheetViews>
    <sheetView topLeftCell="A4" workbookViewId="0">
      <selection activeCell="C14" sqref="C14:AL16"/>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302</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39" t="s">
        <v>0</v>
      </c>
      <c r="B4" s="540" t="s">
        <v>1</v>
      </c>
      <c r="C4" s="462" t="s">
        <v>2</v>
      </c>
      <c r="D4" s="479"/>
      <c r="E4" s="479"/>
      <c r="F4" s="479"/>
      <c r="G4" s="479"/>
      <c r="H4" s="479"/>
      <c r="I4" s="479"/>
      <c r="J4" s="479"/>
      <c r="K4" s="479"/>
      <c r="L4" s="479"/>
      <c r="M4" s="479"/>
      <c r="N4" s="479"/>
      <c r="O4" s="479"/>
      <c r="P4" s="508"/>
      <c r="Q4" s="462" t="s">
        <v>3</v>
      </c>
      <c r="R4" s="463"/>
      <c r="S4" s="466" t="s">
        <v>4</v>
      </c>
      <c r="T4" s="520" t="s">
        <v>5</v>
      </c>
      <c r="U4" s="479"/>
      <c r="V4" s="479"/>
      <c r="W4" s="479"/>
      <c r="X4" s="479"/>
      <c r="Y4" s="508"/>
      <c r="Z4" s="462" t="s">
        <v>6</v>
      </c>
      <c r="AA4" s="463"/>
      <c r="AB4" s="466" t="s">
        <v>4</v>
      </c>
      <c r="AC4" s="520" t="s">
        <v>7</v>
      </c>
      <c r="AD4" s="508"/>
      <c r="AE4" s="439" t="s">
        <v>4</v>
      </c>
      <c r="AF4" s="391" t="s">
        <v>216</v>
      </c>
      <c r="AG4" s="486"/>
      <c r="AH4" s="459" t="s">
        <v>217</v>
      </c>
      <c r="AI4" s="392"/>
      <c r="AJ4" s="391" t="s">
        <v>218</v>
      </c>
      <c r="AK4" s="395"/>
      <c r="AL4" s="392"/>
    </row>
    <row r="5" spans="1:38" ht="18.75" customHeight="1" x14ac:dyDescent="0.15">
      <c r="A5" s="516"/>
      <c r="B5" s="541"/>
      <c r="C5" s="484" t="s">
        <v>8</v>
      </c>
      <c r="D5" s="453"/>
      <c r="E5" s="453" t="s">
        <v>9</v>
      </c>
      <c r="F5" s="453"/>
      <c r="G5" s="453" t="s">
        <v>10</v>
      </c>
      <c r="H5" s="453"/>
      <c r="I5" s="453" t="s">
        <v>11</v>
      </c>
      <c r="J5" s="453"/>
      <c r="K5" s="453" t="s">
        <v>12</v>
      </c>
      <c r="L5" s="453"/>
      <c r="M5" s="453" t="s">
        <v>13</v>
      </c>
      <c r="N5" s="453"/>
      <c r="O5" s="453" t="s">
        <v>14</v>
      </c>
      <c r="P5" s="452"/>
      <c r="Q5" s="455"/>
      <c r="R5" s="464"/>
      <c r="S5" s="467"/>
      <c r="T5" s="411" t="s">
        <v>15</v>
      </c>
      <c r="U5" s="456"/>
      <c r="V5" s="456" t="s">
        <v>16</v>
      </c>
      <c r="W5" s="456"/>
      <c r="X5" s="456" t="s">
        <v>17</v>
      </c>
      <c r="Y5" s="412"/>
      <c r="Z5" s="455"/>
      <c r="AA5" s="464"/>
      <c r="AB5" s="467"/>
      <c r="AC5" s="411"/>
      <c r="AD5" s="412"/>
      <c r="AE5" s="410"/>
      <c r="AF5" s="424"/>
      <c r="AG5" s="487"/>
      <c r="AH5" s="460"/>
      <c r="AI5" s="461"/>
      <c r="AJ5" s="393"/>
      <c r="AK5" s="396"/>
      <c r="AL5" s="394"/>
    </row>
    <row r="6" spans="1:38" ht="18.75" customHeight="1" thickBot="1" x14ac:dyDescent="0.2">
      <c r="A6" s="517"/>
      <c r="B6" s="542"/>
      <c r="C6" s="20"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468"/>
      <c r="T6" s="295" t="s">
        <v>18</v>
      </c>
      <c r="U6" s="294" t="s">
        <v>19</v>
      </c>
      <c r="V6" s="294" t="s">
        <v>18</v>
      </c>
      <c r="W6" s="294" t="s">
        <v>19</v>
      </c>
      <c r="X6" s="294" t="s">
        <v>18</v>
      </c>
      <c r="Y6" s="296" t="s">
        <v>19</v>
      </c>
      <c r="Z6" s="20" t="s">
        <v>18</v>
      </c>
      <c r="AA6" s="21" t="s">
        <v>19</v>
      </c>
      <c r="AB6" s="468"/>
      <c r="AC6" s="295" t="s">
        <v>18</v>
      </c>
      <c r="AD6" s="296" t="s">
        <v>19</v>
      </c>
      <c r="AE6" s="465"/>
      <c r="AF6" s="132" t="s">
        <v>221</v>
      </c>
      <c r="AG6" s="297" t="s">
        <v>222</v>
      </c>
      <c r="AH6" s="298" t="s">
        <v>221</v>
      </c>
      <c r="AI6" s="134" t="s">
        <v>222</v>
      </c>
      <c r="AJ6" s="132" t="s">
        <v>221</v>
      </c>
      <c r="AK6" s="133" t="s">
        <v>222</v>
      </c>
      <c r="AL6" s="134" t="s">
        <v>223</v>
      </c>
    </row>
    <row r="7" spans="1:38" ht="18.75" customHeight="1" x14ac:dyDescent="0.15">
      <c r="A7" s="12">
        <v>1</v>
      </c>
      <c r="B7" s="150" t="s">
        <v>193</v>
      </c>
      <c r="C7" s="229">
        <v>0</v>
      </c>
      <c r="D7" s="230">
        <v>0</v>
      </c>
      <c r="E7" s="230">
        <v>0</v>
      </c>
      <c r="F7" s="230">
        <v>0</v>
      </c>
      <c r="G7" s="230">
        <v>1</v>
      </c>
      <c r="H7" s="230">
        <v>0</v>
      </c>
      <c r="I7" s="230">
        <v>0</v>
      </c>
      <c r="J7" s="230">
        <v>0</v>
      </c>
      <c r="K7" s="230">
        <v>0</v>
      </c>
      <c r="L7" s="230">
        <v>0</v>
      </c>
      <c r="M7" s="230">
        <v>1</v>
      </c>
      <c r="N7" s="230">
        <v>0</v>
      </c>
      <c r="O7" s="230">
        <v>0</v>
      </c>
      <c r="P7" s="136">
        <v>0</v>
      </c>
      <c r="Q7" s="229">
        <f t="shared" ref="Q7:R10" si="0">C7+E7+G7+I7+K7+M7+O7</f>
        <v>2</v>
      </c>
      <c r="R7" s="231">
        <f t="shared" si="0"/>
        <v>0</v>
      </c>
      <c r="S7" s="152">
        <f t="shared" ref="S7:S10" si="1">Q7+R7</f>
        <v>2</v>
      </c>
      <c r="T7" s="232">
        <v>1</v>
      </c>
      <c r="U7" s="230">
        <v>0</v>
      </c>
      <c r="V7" s="230">
        <v>1</v>
      </c>
      <c r="W7" s="230">
        <v>0</v>
      </c>
      <c r="X7" s="230">
        <v>0</v>
      </c>
      <c r="Y7" s="136">
        <v>0</v>
      </c>
      <c r="Z7" s="229">
        <f t="shared" ref="Z7:AA10" si="2">T7+V7+X7</f>
        <v>2</v>
      </c>
      <c r="AA7" s="231">
        <f t="shared" si="2"/>
        <v>0</v>
      </c>
      <c r="AB7" s="152">
        <f t="shared" ref="AB7:AB10" si="3">Z7+AA7</f>
        <v>2</v>
      </c>
      <c r="AC7" s="232">
        <f t="shared" ref="AC7:AD9" si="4">Q7+Z7</f>
        <v>4</v>
      </c>
      <c r="AD7" s="136">
        <f t="shared" si="4"/>
        <v>0</v>
      </c>
      <c r="AE7" s="293">
        <f t="shared" ref="AE7:AE10" si="5">AC7+AD7</f>
        <v>4</v>
      </c>
      <c r="AF7" s="229">
        <v>0</v>
      </c>
      <c r="AG7" s="230">
        <v>0</v>
      </c>
      <c r="AH7" s="230">
        <v>0</v>
      </c>
      <c r="AI7" s="231">
        <v>0</v>
      </c>
      <c r="AJ7" s="229">
        <v>0</v>
      </c>
      <c r="AK7" s="230">
        <f>AG7-AI7</f>
        <v>0</v>
      </c>
      <c r="AL7" s="231">
        <f>AJ7+AK7</f>
        <v>0</v>
      </c>
    </row>
    <row r="8" spans="1:38" ht="18.75" customHeight="1" x14ac:dyDescent="0.15">
      <c r="A8" s="15">
        <v>2</v>
      </c>
      <c r="B8" s="153" t="s">
        <v>194</v>
      </c>
      <c r="C8" s="146">
        <v>0</v>
      </c>
      <c r="D8" s="138">
        <v>0</v>
      </c>
      <c r="E8" s="138">
        <v>1</v>
      </c>
      <c r="F8" s="138">
        <v>0</v>
      </c>
      <c r="G8" s="138">
        <v>1</v>
      </c>
      <c r="H8" s="138">
        <v>1</v>
      </c>
      <c r="I8" s="138">
        <v>2</v>
      </c>
      <c r="J8" s="138">
        <v>0</v>
      </c>
      <c r="K8" s="138">
        <v>0</v>
      </c>
      <c r="L8" s="138">
        <v>1</v>
      </c>
      <c r="M8" s="138">
        <v>1</v>
      </c>
      <c r="N8" s="138">
        <v>0</v>
      </c>
      <c r="O8" s="138">
        <v>4</v>
      </c>
      <c r="P8" s="137">
        <v>1</v>
      </c>
      <c r="Q8" s="146">
        <f t="shared" si="0"/>
        <v>9</v>
      </c>
      <c r="R8" s="147">
        <f t="shared" si="0"/>
        <v>3</v>
      </c>
      <c r="S8" s="116">
        <f t="shared" si="1"/>
        <v>12</v>
      </c>
      <c r="T8" s="148">
        <v>0</v>
      </c>
      <c r="U8" s="138">
        <v>0</v>
      </c>
      <c r="V8" s="138">
        <v>0</v>
      </c>
      <c r="W8" s="138">
        <v>0</v>
      </c>
      <c r="X8" s="138">
        <v>0</v>
      </c>
      <c r="Y8" s="137">
        <v>0</v>
      </c>
      <c r="Z8" s="146">
        <f t="shared" si="2"/>
        <v>0</v>
      </c>
      <c r="AA8" s="147">
        <f t="shared" si="2"/>
        <v>0</v>
      </c>
      <c r="AB8" s="116">
        <f t="shared" si="3"/>
        <v>0</v>
      </c>
      <c r="AC8" s="148">
        <f t="shared" si="4"/>
        <v>9</v>
      </c>
      <c r="AD8" s="137">
        <f t="shared" si="4"/>
        <v>3</v>
      </c>
      <c r="AE8" s="117">
        <f t="shared" si="5"/>
        <v>12</v>
      </c>
      <c r="AF8" s="146">
        <v>5</v>
      </c>
      <c r="AG8" s="138">
        <v>0</v>
      </c>
      <c r="AH8" s="138">
        <v>0</v>
      </c>
      <c r="AI8" s="147">
        <v>1</v>
      </c>
      <c r="AJ8" s="146">
        <f t="shared" ref="AJ8:AJ10" si="6">AF8-AH8</f>
        <v>5</v>
      </c>
      <c r="AK8" s="138">
        <f t="shared" ref="AK8:AK10" si="7">AG8-AI8</f>
        <v>-1</v>
      </c>
      <c r="AL8" s="147">
        <f t="shared" ref="AL8:AL10" si="8">AJ8+AK8</f>
        <v>4</v>
      </c>
    </row>
    <row r="9" spans="1:38" ht="18.75" customHeight="1" x14ac:dyDescent="0.15">
      <c r="A9" s="12">
        <v>3</v>
      </c>
      <c r="B9" s="153" t="s">
        <v>195</v>
      </c>
      <c r="C9" s="146">
        <v>1</v>
      </c>
      <c r="D9" s="138">
        <v>0</v>
      </c>
      <c r="E9" s="138">
        <v>3</v>
      </c>
      <c r="F9" s="138">
        <v>1</v>
      </c>
      <c r="G9" s="138">
        <v>0</v>
      </c>
      <c r="H9" s="138">
        <v>0</v>
      </c>
      <c r="I9" s="138">
        <v>1</v>
      </c>
      <c r="J9" s="138">
        <v>0</v>
      </c>
      <c r="K9" s="138">
        <v>2</v>
      </c>
      <c r="L9" s="138">
        <v>0</v>
      </c>
      <c r="M9" s="138">
        <v>0</v>
      </c>
      <c r="N9" s="138">
        <v>0</v>
      </c>
      <c r="O9" s="138">
        <v>0</v>
      </c>
      <c r="P9" s="137">
        <v>1</v>
      </c>
      <c r="Q9" s="146">
        <f t="shared" si="0"/>
        <v>7</v>
      </c>
      <c r="R9" s="147">
        <f t="shared" si="0"/>
        <v>2</v>
      </c>
      <c r="S9" s="116">
        <f t="shared" si="1"/>
        <v>9</v>
      </c>
      <c r="T9" s="148">
        <v>0</v>
      </c>
      <c r="U9" s="138">
        <v>0</v>
      </c>
      <c r="V9" s="138">
        <v>0</v>
      </c>
      <c r="W9" s="138">
        <v>0</v>
      </c>
      <c r="X9" s="138">
        <v>1</v>
      </c>
      <c r="Y9" s="137">
        <v>1</v>
      </c>
      <c r="Z9" s="146">
        <f t="shared" si="2"/>
        <v>1</v>
      </c>
      <c r="AA9" s="147">
        <f t="shared" si="2"/>
        <v>1</v>
      </c>
      <c r="AB9" s="116">
        <f t="shared" si="3"/>
        <v>2</v>
      </c>
      <c r="AC9" s="148">
        <f t="shared" si="4"/>
        <v>8</v>
      </c>
      <c r="AD9" s="137">
        <f t="shared" si="4"/>
        <v>3</v>
      </c>
      <c r="AE9" s="117">
        <f t="shared" si="5"/>
        <v>11</v>
      </c>
      <c r="AF9" s="146">
        <v>3</v>
      </c>
      <c r="AG9" s="138">
        <v>0</v>
      </c>
      <c r="AH9" s="138">
        <v>0</v>
      </c>
      <c r="AI9" s="147">
        <v>0</v>
      </c>
      <c r="AJ9" s="146">
        <f t="shared" si="6"/>
        <v>3</v>
      </c>
      <c r="AK9" s="138">
        <f t="shared" si="7"/>
        <v>0</v>
      </c>
      <c r="AL9" s="147">
        <f t="shared" si="8"/>
        <v>3</v>
      </c>
    </row>
    <row r="10" spans="1:38" ht="18.75" customHeight="1" x14ac:dyDescent="0.15">
      <c r="A10" s="15">
        <v>4</v>
      </c>
      <c r="B10" s="153" t="s">
        <v>196</v>
      </c>
      <c r="C10" s="154">
        <v>0</v>
      </c>
      <c r="D10" s="155">
        <v>0</v>
      </c>
      <c r="E10" s="155">
        <v>0</v>
      </c>
      <c r="F10" s="155">
        <v>0</v>
      </c>
      <c r="G10" s="155">
        <v>0</v>
      </c>
      <c r="H10" s="155">
        <v>0</v>
      </c>
      <c r="I10" s="155">
        <v>0</v>
      </c>
      <c r="J10" s="155">
        <v>2</v>
      </c>
      <c r="K10" s="155">
        <v>1</v>
      </c>
      <c r="L10" s="155">
        <v>0</v>
      </c>
      <c r="M10" s="155">
        <v>0</v>
      </c>
      <c r="N10" s="155">
        <v>1</v>
      </c>
      <c r="O10" s="155">
        <v>1</v>
      </c>
      <c r="P10" s="141">
        <v>1</v>
      </c>
      <c r="Q10" s="146">
        <f t="shared" si="0"/>
        <v>2</v>
      </c>
      <c r="R10" s="156">
        <f t="shared" si="0"/>
        <v>4</v>
      </c>
      <c r="S10" s="163">
        <f t="shared" si="1"/>
        <v>6</v>
      </c>
      <c r="T10" s="157">
        <v>0</v>
      </c>
      <c r="U10" s="155">
        <v>0</v>
      </c>
      <c r="V10" s="155">
        <v>1</v>
      </c>
      <c r="W10" s="155">
        <v>1</v>
      </c>
      <c r="X10" s="155">
        <v>0</v>
      </c>
      <c r="Y10" s="141">
        <v>0</v>
      </c>
      <c r="Z10" s="154">
        <f t="shared" si="2"/>
        <v>1</v>
      </c>
      <c r="AA10" s="156">
        <f t="shared" si="2"/>
        <v>1</v>
      </c>
      <c r="AB10" s="163">
        <f t="shared" si="3"/>
        <v>2</v>
      </c>
      <c r="AC10" s="157">
        <f>Q10+Z10</f>
        <v>3</v>
      </c>
      <c r="AD10" s="141">
        <f>R10+AA10</f>
        <v>5</v>
      </c>
      <c r="AE10" s="159">
        <f t="shared" si="5"/>
        <v>8</v>
      </c>
      <c r="AF10" s="146">
        <v>0</v>
      </c>
      <c r="AG10" s="138">
        <v>0</v>
      </c>
      <c r="AH10" s="138">
        <v>2</v>
      </c>
      <c r="AI10" s="147">
        <v>0</v>
      </c>
      <c r="AJ10" s="146">
        <f t="shared" si="6"/>
        <v>-2</v>
      </c>
      <c r="AK10" s="138">
        <f t="shared" si="7"/>
        <v>0</v>
      </c>
      <c r="AL10" s="147">
        <f t="shared" si="8"/>
        <v>-2</v>
      </c>
    </row>
    <row r="11" spans="1:38" ht="18.75" customHeight="1" x14ac:dyDescent="0.15">
      <c r="A11" s="2"/>
      <c r="C11" s="17"/>
      <c r="D11" s="51"/>
      <c r="E11" s="51"/>
      <c r="F11" s="51"/>
      <c r="G11" s="51"/>
      <c r="H11" s="51"/>
      <c r="I11" s="51"/>
      <c r="J11" s="51"/>
      <c r="K11" s="51"/>
      <c r="L11" s="51"/>
      <c r="M11" s="51"/>
      <c r="N11" s="51"/>
      <c r="O11" s="51"/>
      <c r="P11" s="44"/>
      <c r="Q11" s="17"/>
      <c r="R11" s="52"/>
      <c r="S11" s="2"/>
      <c r="T11" s="50"/>
      <c r="U11" s="51"/>
      <c r="V11" s="51"/>
      <c r="W11" s="51"/>
      <c r="X11" s="51"/>
      <c r="Y11" s="44"/>
      <c r="Z11" s="17"/>
      <c r="AA11" s="52"/>
      <c r="AB11" s="2"/>
      <c r="AC11" s="50"/>
      <c r="AD11" s="44"/>
      <c r="AE11" s="1"/>
      <c r="AF11" s="17"/>
      <c r="AG11" s="51"/>
      <c r="AH11" s="51"/>
      <c r="AI11" s="52"/>
      <c r="AJ11" s="17"/>
      <c r="AK11" s="51"/>
      <c r="AL11" s="52"/>
    </row>
    <row r="12" spans="1:38" ht="18.75" customHeight="1" x14ac:dyDescent="0.15">
      <c r="A12" s="2"/>
      <c r="B12" s="43"/>
      <c r="C12" s="17"/>
      <c r="D12" s="51"/>
      <c r="E12" s="51"/>
      <c r="F12" s="51"/>
      <c r="G12" s="51"/>
      <c r="H12" s="51"/>
      <c r="I12" s="51"/>
      <c r="J12" s="51"/>
      <c r="K12" s="51"/>
      <c r="L12" s="51"/>
      <c r="M12" s="51"/>
      <c r="N12" s="51"/>
      <c r="O12" s="51"/>
      <c r="P12" s="44"/>
      <c r="Q12" s="17"/>
      <c r="R12" s="52"/>
      <c r="S12" s="2"/>
      <c r="T12" s="50"/>
      <c r="U12" s="51"/>
      <c r="V12" s="51"/>
      <c r="W12" s="51"/>
      <c r="X12" s="51"/>
      <c r="Y12" s="44"/>
      <c r="Z12" s="17"/>
      <c r="AA12" s="52"/>
      <c r="AB12" s="2"/>
      <c r="AC12" s="50"/>
      <c r="AD12" s="44"/>
      <c r="AE12" s="1"/>
      <c r="AF12" s="17"/>
      <c r="AG12" s="51"/>
      <c r="AH12" s="51"/>
      <c r="AI12" s="52"/>
      <c r="AJ12" s="17"/>
      <c r="AK12" s="51"/>
      <c r="AL12" s="52"/>
    </row>
    <row r="13" spans="1:38" ht="18.75" customHeight="1" thickBot="1" x14ac:dyDescent="0.2">
      <c r="A13" s="11"/>
      <c r="B13" s="39"/>
      <c r="C13" s="17"/>
      <c r="D13" s="51"/>
      <c r="E13" s="51"/>
      <c r="F13" s="51"/>
      <c r="G13" s="51"/>
      <c r="H13" s="51"/>
      <c r="I13" s="51"/>
      <c r="J13" s="51"/>
      <c r="K13" s="51"/>
      <c r="L13" s="51"/>
      <c r="M13" s="51"/>
      <c r="N13" s="51"/>
      <c r="O13" s="51"/>
      <c r="P13" s="44"/>
      <c r="Q13" s="17"/>
      <c r="R13" s="52"/>
      <c r="S13" s="2"/>
      <c r="T13" s="50"/>
      <c r="U13" s="51"/>
      <c r="V13" s="51"/>
      <c r="W13" s="51"/>
      <c r="X13" s="51"/>
      <c r="Y13" s="44"/>
      <c r="Z13" s="17"/>
      <c r="AA13" s="52"/>
      <c r="AB13" s="2"/>
      <c r="AC13" s="50"/>
      <c r="AD13" s="44"/>
      <c r="AE13" s="1"/>
      <c r="AF13" s="18"/>
      <c r="AG13" s="62"/>
      <c r="AH13" s="62"/>
      <c r="AI13" s="60"/>
      <c r="AJ13" s="18"/>
      <c r="AK13" s="62"/>
      <c r="AL13" s="60"/>
    </row>
    <row r="14" spans="1:38" ht="18.75" customHeight="1" thickBot="1" x14ac:dyDescent="0.2">
      <c r="A14" s="14"/>
      <c r="B14" s="47" t="s">
        <v>27</v>
      </c>
      <c r="C14" s="65">
        <f t="shared" ref="C14:AL14" si="9">SUM(C7:C13)</f>
        <v>1</v>
      </c>
      <c r="D14" s="66">
        <f t="shared" si="9"/>
        <v>0</v>
      </c>
      <c r="E14" s="66">
        <f t="shared" si="9"/>
        <v>4</v>
      </c>
      <c r="F14" s="66">
        <f t="shared" si="9"/>
        <v>1</v>
      </c>
      <c r="G14" s="66">
        <f t="shared" si="9"/>
        <v>2</v>
      </c>
      <c r="H14" s="66">
        <f t="shared" si="9"/>
        <v>1</v>
      </c>
      <c r="I14" s="66">
        <f t="shared" si="9"/>
        <v>3</v>
      </c>
      <c r="J14" s="66">
        <f t="shared" si="9"/>
        <v>2</v>
      </c>
      <c r="K14" s="66">
        <f t="shared" si="9"/>
        <v>3</v>
      </c>
      <c r="L14" s="66">
        <f t="shared" si="9"/>
        <v>1</v>
      </c>
      <c r="M14" s="66">
        <f t="shared" si="9"/>
        <v>2</v>
      </c>
      <c r="N14" s="66">
        <f t="shared" si="9"/>
        <v>1</v>
      </c>
      <c r="O14" s="66">
        <f t="shared" si="9"/>
        <v>5</v>
      </c>
      <c r="P14" s="68">
        <f t="shared" si="9"/>
        <v>3</v>
      </c>
      <c r="Q14" s="65">
        <f t="shared" si="9"/>
        <v>20</v>
      </c>
      <c r="R14" s="67">
        <f t="shared" si="9"/>
        <v>9</v>
      </c>
      <c r="S14" s="45">
        <f t="shared" si="9"/>
        <v>29</v>
      </c>
      <c r="T14" s="69">
        <f t="shared" si="9"/>
        <v>1</v>
      </c>
      <c r="U14" s="66">
        <f t="shared" si="9"/>
        <v>0</v>
      </c>
      <c r="V14" s="66">
        <f t="shared" si="9"/>
        <v>2</v>
      </c>
      <c r="W14" s="66">
        <f t="shared" si="9"/>
        <v>1</v>
      </c>
      <c r="X14" s="66">
        <f t="shared" si="9"/>
        <v>1</v>
      </c>
      <c r="Y14" s="68">
        <f t="shared" si="9"/>
        <v>1</v>
      </c>
      <c r="Z14" s="65">
        <f t="shared" si="9"/>
        <v>4</v>
      </c>
      <c r="AA14" s="67">
        <f t="shared" si="9"/>
        <v>2</v>
      </c>
      <c r="AB14" s="45">
        <f t="shared" si="9"/>
        <v>6</v>
      </c>
      <c r="AC14" s="69">
        <f t="shared" si="9"/>
        <v>24</v>
      </c>
      <c r="AD14" s="68">
        <f t="shared" si="9"/>
        <v>11</v>
      </c>
      <c r="AE14" s="46">
        <f t="shared" si="9"/>
        <v>35</v>
      </c>
      <c r="AF14" s="3">
        <f t="shared" si="9"/>
        <v>8</v>
      </c>
      <c r="AG14" s="4">
        <f t="shared" si="9"/>
        <v>0</v>
      </c>
      <c r="AH14" s="4">
        <f t="shared" si="9"/>
        <v>2</v>
      </c>
      <c r="AI14" s="6">
        <f t="shared" si="9"/>
        <v>1</v>
      </c>
      <c r="AJ14" s="3">
        <f t="shared" si="9"/>
        <v>6</v>
      </c>
      <c r="AK14" s="4">
        <f t="shared" si="9"/>
        <v>-1</v>
      </c>
      <c r="AL14" s="6">
        <f t="shared" si="9"/>
        <v>5</v>
      </c>
    </row>
    <row r="15" spans="1:38" ht="18.75" customHeight="1" thickBot="1" x14ac:dyDescent="0.2">
      <c r="A15" s="7"/>
      <c r="B15" s="13" t="s">
        <v>283</v>
      </c>
      <c r="C15" s="3">
        <v>0</v>
      </c>
      <c r="D15" s="4">
        <v>0</v>
      </c>
      <c r="E15" s="4">
        <v>1</v>
      </c>
      <c r="F15" s="4">
        <v>1</v>
      </c>
      <c r="G15" s="4">
        <v>2</v>
      </c>
      <c r="H15" s="4">
        <v>2</v>
      </c>
      <c r="I15" s="4">
        <v>4</v>
      </c>
      <c r="J15" s="4">
        <v>1</v>
      </c>
      <c r="K15" s="4">
        <v>2</v>
      </c>
      <c r="L15" s="4">
        <v>5</v>
      </c>
      <c r="M15" s="4">
        <v>6</v>
      </c>
      <c r="N15" s="4">
        <v>3</v>
      </c>
      <c r="O15" s="4">
        <v>1</v>
      </c>
      <c r="P15" s="5">
        <v>0</v>
      </c>
      <c r="Q15" s="3">
        <v>16</v>
      </c>
      <c r="R15" s="6">
        <v>12</v>
      </c>
      <c r="S15" s="41">
        <v>28</v>
      </c>
      <c r="T15" s="3">
        <v>2</v>
      </c>
      <c r="U15" s="4">
        <v>2</v>
      </c>
      <c r="V15" s="4">
        <v>1</v>
      </c>
      <c r="W15" s="4">
        <v>1</v>
      </c>
      <c r="X15" s="4">
        <v>5</v>
      </c>
      <c r="Y15" s="6">
        <v>3</v>
      </c>
      <c r="Z15" s="8">
        <v>8</v>
      </c>
      <c r="AA15" s="5">
        <v>6</v>
      </c>
      <c r="AB15" s="7">
        <v>14</v>
      </c>
      <c r="AC15" s="8">
        <v>24</v>
      </c>
      <c r="AD15" s="5">
        <v>18</v>
      </c>
      <c r="AE15" s="46">
        <v>42</v>
      </c>
      <c r="AF15" s="65">
        <v>10</v>
      </c>
      <c r="AG15" s="66">
        <v>3</v>
      </c>
      <c r="AH15" s="66">
        <v>9</v>
      </c>
      <c r="AI15" s="67">
        <v>7</v>
      </c>
      <c r="AJ15" s="69">
        <v>1</v>
      </c>
      <c r="AK15" s="66">
        <v>-4</v>
      </c>
      <c r="AL15" s="67">
        <v>-3</v>
      </c>
    </row>
    <row r="16" spans="1:38" ht="18.75" customHeight="1" thickBot="1" x14ac:dyDescent="0.2">
      <c r="A16" s="16"/>
      <c r="B16" s="13" t="s">
        <v>178</v>
      </c>
      <c r="C16" s="9">
        <f>C14-C15</f>
        <v>1</v>
      </c>
      <c r="D16" s="37">
        <f t="shared" ref="D16:AL16" si="10">D14-D15</f>
        <v>0</v>
      </c>
      <c r="E16" s="37">
        <f t="shared" si="10"/>
        <v>3</v>
      </c>
      <c r="F16" s="37">
        <f t="shared" si="10"/>
        <v>0</v>
      </c>
      <c r="G16" s="37">
        <f t="shared" si="10"/>
        <v>0</v>
      </c>
      <c r="H16" s="37">
        <f t="shared" si="10"/>
        <v>-1</v>
      </c>
      <c r="I16" s="37">
        <f t="shared" si="10"/>
        <v>-1</v>
      </c>
      <c r="J16" s="37">
        <f t="shared" si="10"/>
        <v>1</v>
      </c>
      <c r="K16" s="37">
        <f t="shared" si="10"/>
        <v>1</v>
      </c>
      <c r="L16" s="37">
        <f t="shared" si="10"/>
        <v>-4</v>
      </c>
      <c r="M16" s="37">
        <f t="shared" si="10"/>
        <v>-4</v>
      </c>
      <c r="N16" s="37">
        <f t="shared" si="10"/>
        <v>-2</v>
      </c>
      <c r="O16" s="37">
        <f t="shared" si="10"/>
        <v>4</v>
      </c>
      <c r="P16" s="10">
        <f t="shared" si="10"/>
        <v>3</v>
      </c>
      <c r="Q16" s="9">
        <f t="shared" si="10"/>
        <v>4</v>
      </c>
      <c r="R16" s="38">
        <f t="shared" si="10"/>
        <v>-3</v>
      </c>
      <c r="S16" s="71">
        <f t="shared" si="10"/>
        <v>1</v>
      </c>
      <c r="T16" s="9">
        <f t="shared" si="10"/>
        <v>-1</v>
      </c>
      <c r="U16" s="37">
        <f t="shared" si="10"/>
        <v>-2</v>
      </c>
      <c r="V16" s="37">
        <f t="shared" si="10"/>
        <v>1</v>
      </c>
      <c r="W16" s="37">
        <f t="shared" si="10"/>
        <v>0</v>
      </c>
      <c r="X16" s="37">
        <f t="shared" si="10"/>
        <v>-4</v>
      </c>
      <c r="Y16" s="38">
        <f t="shared" si="10"/>
        <v>-2</v>
      </c>
      <c r="Z16" s="63">
        <f t="shared" si="10"/>
        <v>-4</v>
      </c>
      <c r="AA16" s="10">
        <f t="shared" si="10"/>
        <v>-4</v>
      </c>
      <c r="AB16" s="16">
        <f t="shared" si="10"/>
        <v>-8</v>
      </c>
      <c r="AC16" s="63">
        <f t="shared" si="10"/>
        <v>0</v>
      </c>
      <c r="AD16" s="10">
        <f t="shared" si="10"/>
        <v>-7</v>
      </c>
      <c r="AE16" s="13">
        <f t="shared" si="10"/>
        <v>-7</v>
      </c>
      <c r="AF16" s="3">
        <f t="shared" si="10"/>
        <v>-2</v>
      </c>
      <c r="AG16" s="4">
        <f t="shared" si="10"/>
        <v>-3</v>
      </c>
      <c r="AH16" s="4">
        <f t="shared" si="10"/>
        <v>-7</v>
      </c>
      <c r="AI16" s="6">
        <f t="shared" si="10"/>
        <v>-6</v>
      </c>
      <c r="AJ16" s="8">
        <f t="shared" si="10"/>
        <v>5</v>
      </c>
      <c r="AK16" s="4">
        <f t="shared" si="10"/>
        <v>3</v>
      </c>
      <c r="AL16" s="6">
        <f t="shared" si="10"/>
        <v>8</v>
      </c>
    </row>
    <row r="17" spans="2:14" ht="18.75" customHeight="1" x14ac:dyDescent="0.15"/>
    <row r="18" spans="2:14" ht="18.75" customHeight="1" x14ac:dyDescent="0.15">
      <c r="B18" s="481" t="s">
        <v>284</v>
      </c>
      <c r="C18" s="481" t="s">
        <v>198</v>
      </c>
      <c r="D18" s="481"/>
      <c r="E18" s="481" t="s">
        <v>199</v>
      </c>
      <c r="F18" s="481"/>
      <c r="G18" s="481" t="s">
        <v>200</v>
      </c>
      <c r="H18" s="481"/>
      <c r="I18" s="481" t="s">
        <v>201</v>
      </c>
      <c r="J18" s="481"/>
      <c r="K18" s="481" t="s">
        <v>202</v>
      </c>
      <c r="L18" s="481"/>
      <c r="M18" s="481" t="s">
        <v>4</v>
      </c>
      <c r="N18" s="481"/>
    </row>
    <row r="19" spans="2:14" ht="18.75" customHeight="1" x14ac:dyDescent="0.15">
      <c r="B19" s="481"/>
      <c r="C19" s="481">
        <v>2</v>
      </c>
      <c r="D19" s="481"/>
      <c r="E19" s="481">
        <v>2</v>
      </c>
      <c r="F19" s="481"/>
      <c r="G19" s="481">
        <v>0</v>
      </c>
      <c r="H19" s="481"/>
      <c r="I19" s="481">
        <v>0</v>
      </c>
      <c r="J19" s="481"/>
      <c r="K19" s="481">
        <v>0</v>
      </c>
      <c r="L19" s="481"/>
      <c r="M19" s="481">
        <f>K19+I19+G19+E19+C19</f>
        <v>4</v>
      </c>
      <c r="N19" s="481"/>
    </row>
    <row r="20" spans="2:14" ht="18.75" customHeight="1" x14ac:dyDescent="0.15">
      <c r="B20" s="44"/>
      <c r="C20" s="521" t="s">
        <v>205</v>
      </c>
      <c r="D20" s="521"/>
      <c r="E20" s="521"/>
      <c r="F20" s="521"/>
      <c r="G20" s="521"/>
      <c r="H20" s="521"/>
      <c r="I20" s="521"/>
      <c r="J20" s="521"/>
      <c r="K20" s="521"/>
      <c r="L20" s="521"/>
      <c r="M20" s="521"/>
      <c r="N20" s="458"/>
    </row>
    <row r="21" spans="2:14" x14ac:dyDescent="0.15">
      <c r="B21" s="481" t="s">
        <v>285</v>
      </c>
      <c r="C21" s="481" t="s">
        <v>198</v>
      </c>
      <c r="D21" s="481"/>
      <c r="E21" s="481" t="s">
        <v>199</v>
      </c>
      <c r="F21" s="481"/>
      <c r="G21" s="481" t="s">
        <v>200</v>
      </c>
      <c r="H21" s="481"/>
      <c r="I21" s="481" t="s">
        <v>201</v>
      </c>
      <c r="J21" s="481"/>
      <c r="K21" s="481" t="s">
        <v>202</v>
      </c>
      <c r="L21" s="481"/>
      <c r="M21" s="481" t="s">
        <v>4</v>
      </c>
      <c r="N21" s="481"/>
    </row>
    <row r="22" spans="2:14" x14ac:dyDescent="0.15">
      <c r="B22" s="481"/>
      <c r="C22" s="481">
        <v>1</v>
      </c>
      <c r="D22" s="481"/>
      <c r="E22" s="481">
        <v>3</v>
      </c>
      <c r="F22" s="481"/>
      <c r="G22" s="481">
        <v>0</v>
      </c>
      <c r="H22" s="481"/>
      <c r="I22" s="481">
        <v>0</v>
      </c>
      <c r="J22" s="481"/>
      <c r="K22" s="481">
        <v>0</v>
      </c>
      <c r="L22" s="481"/>
      <c r="M22" s="481">
        <f>K22+I22+G22+E22+C22</f>
        <v>4</v>
      </c>
      <c r="N22" s="481"/>
    </row>
    <row r="23" spans="2:14" x14ac:dyDescent="0.15">
      <c r="B23" s="44"/>
      <c r="C23" s="521" t="s">
        <v>205</v>
      </c>
      <c r="D23" s="521"/>
      <c r="E23" s="521"/>
      <c r="F23" s="521"/>
      <c r="G23" s="521"/>
      <c r="H23" s="521"/>
      <c r="I23" s="521"/>
      <c r="J23" s="521"/>
      <c r="K23" s="521"/>
      <c r="L23" s="521"/>
      <c r="M23" s="521"/>
      <c r="N23" s="458"/>
    </row>
    <row r="24" spans="2:14" x14ac:dyDescent="0.15">
      <c r="B24" s="481" t="s">
        <v>286</v>
      </c>
      <c r="C24" s="481" t="s">
        <v>198</v>
      </c>
      <c r="D24" s="481"/>
      <c r="E24" s="481" t="s">
        <v>199</v>
      </c>
      <c r="F24" s="481"/>
      <c r="G24" s="481" t="s">
        <v>200</v>
      </c>
      <c r="H24" s="481"/>
      <c r="I24" s="481" t="s">
        <v>201</v>
      </c>
      <c r="J24" s="481"/>
      <c r="K24" s="481" t="s">
        <v>202</v>
      </c>
      <c r="L24" s="481"/>
      <c r="M24" s="481" t="s">
        <v>4</v>
      </c>
      <c r="N24" s="481"/>
    </row>
    <row r="25" spans="2:14" x14ac:dyDescent="0.15">
      <c r="B25" s="481"/>
      <c r="C25" s="481">
        <f>C19-C22</f>
        <v>1</v>
      </c>
      <c r="D25" s="481"/>
      <c r="E25" s="481">
        <f t="shared" ref="E25" si="11">E19-E22</f>
        <v>-1</v>
      </c>
      <c r="F25" s="481"/>
      <c r="G25" s="481">
        <f t="shared" ref="G25" si="12">G19-G22</f>
        <v>0</v>
      </c>
      <c r="H25" s="481"/>
      <c r="I25" s="481">
        <f t="shared" ref="I25" si="13">I19-I22</f>
        <v>0</v>
      </c>
      <c r="J25" s="481"/>
      <c r="K25" s="481">
        <f t="shared" ref="K25" si="14">K19-K22</f>
        <v>0</v>
      </c>
      <c r="L25" s="481"/>
      <c r="M25" s="481">
        <f>K25+I25+G25+E25+C25</f>
        <v>0</v>
      </c>
      <c r="N25" s="481"/>
    </row>
    <row r="26" spans="2:14" x14ac:dyDescent="0.15">
      <c r="B26" s="44"/>
      <c r="C26" s="521" t="s">
        <v>205</v>
      </c>
      <c r="D26" s="521"/>
      <c r="E26" s="521"/>
      <c r="F26" s="521"/>
      <c r="G26" s="521"/>
      <c r="H26" s="521"/>
      <c r="I26" s="521"/>
      <c r="J26" s="521"/>
      <c r="K26" s="521"/>
      <c r="L26" s="521"/>
      <c r="M26" s="521"/>
      <c r="N26" s="458"/>
    </row>
  </sheetData>
  <mergeCells count="67">
    <mergeCell ref="C26:N26"/>
    <mergeCell ref="C20:N20"/>
    <mergeCell ref="B24:B25"/>
    <mergeCell ref="C24:D24"/>
    <mergeCell ref="E24:F24"/>
    <mergeCell ref="G24:H24"/>
    <mergeCell ref="I24:J24"/>
    <mergeCell ref="K24:L24"/>
    <mergeCell ref="M24:N24"/>
    <mergeCell ref="C25:D25"/>
    <mergeCell ref="E25:F25"/>
    <mergeCell ref="G25:H25"/>
    <mergeCell ref="I25:J25"/>
    <mergeCell ref="K25:L25"/>
    <mergeCell ref="M25:N25"/>
    <mergeCell ref="C23:N23"/>
    <mergeCell ref="K18:L18"/>
    <mergeCell ref="M18:N18"/>
    <mergeCell ref="C19:D19"/>
    <mergeCell ref="E19:F19"/>
    <mergeCell ref="G19:H19"/>
    <mergeCell ref="I19:J19"/>
    <mergeCell ref="K19:L19"/>
    <mergeCell ref="M19:N19"/>
    <mergeCell ref="B18:B19"/>
    <mergeCell ref="C18:D18"/>
    <mergeCell ref="E18:F18"/>
    <mergeCell ref="G18:H18"/>
    <mergeCell ref="I18:J18"/>
    <mergeCell ref="K21:L21"/>
    <mergeCell ref="M21:N21"/>
    <mergeCell ref="C22:D22"/>
    <mergeCell ref="E22:F22"/>
    <mergeCell ref="G22:H22"/>
    <mergeCell ref="I22:J22"/>
    <mergeCell ref="K22:L22"/>
    <mergeCell ref="M22:N22"/>
    <mergeCell ref="B21:B22"/>
    <mergeCell ref="C21:D21"/>
    <mergeCell ref="E21:F21"/>
    <mergeCell ref="G21:H21"/>
    <mergeCell ref="I21:J21"/>
    <mergeCell ref="AE4:AE6"/>
    <mergeCell ref="C5:D5"/>
    <mergeCell ref="E5:F5"/>
    <mergeCell ref="T5:U5"/>
    <mergeCell ref="G5:H5"/>
    <mergeCell ref="I5:J5"/>
    <mergeCell ref="K5:L5"/>
    <mergeCell ref="M5:N5"/>
    <mergeCell ref="O5:P5"/>
    <mergeCell ref="AF4:AG5"/>
    <mergeCell ref="AH4:AI5"/>
    <mergeCell ref="AJ4:AL5"/>
    <mergeCell ref="A1:AE1"/>
    <mergeCell ref="A2:AE2"/>
    <mergeCell ref="A4:A6"/>
    <mergeCell ref="B4:B6"/>
    <mergeCell ref="C4:P4"/>
    <mergeCell ref="Q4:R5"/>
    <mergeCell ref="S4:S6"/>
    <mergeCell ref="T4:Y4"/>
    <mergeCell ref="Z4:AA5"/>
    <mergeCell ref="AB4:AB6"/>
    <mergeCell ref="V5:W5"/>
    <mergeCell ref="X5:Y5"/>
    <mergeCell ref="AC4:AD5"/>
  </mergeCells>
  <phoneticPr fontId="2"/>
  <pageMargins left="0.25" right="0.25"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AL24"/>
  <sheetViews>
    <sheetView topLeftCell="A5" workbookViewId="0">
      <selection activeCell="C12" sqref="C12:AL14"/>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301</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12" t="s">
        <v>0</v>
      </c>
      <c r="B4" s="515" t="s">
        <v>1</v>
      </c>
      <c r="C4" s="520" t="s">
        <v>2</v>
      </c>
      <c r="D4" s="479"/>
      <c r="E4" s="479"/>
      <c r="F4" s="479"/>
      <c r="G4" s="479"/>
      <c r="H4" s="479"/>
      <c r="I4" s="479"/>
      <c r="J4" s="479"/>
      <c r="K4" s="479"/>
      <c r="L4" s="479"/>
      <c r="M4" s="479"/>
      <c r="N4" s="479"/>
      <c r="O4" s="479"/>
      <c r="P4" s="508"/>
      <c r="Q4" s="462" t="s">
        <v>3</v>
      </c>
      <c r="R4" s="463"/>
      <c r="S4" s="440" t="s">
        <v>4</v>
      </c>
      <c r="T4" s="462" t="s">
        <v>5</v>
      </c>
      <c r="U4" s="479"/>
      <c r="V4" s="479"/>
      <c r="W4" s="479"/>
      <c r="X4" s="479"/>
      <c r="Y4" s="463"/>
      <c r="Z4" s="520" t="s">
        <v>6</v>
      </c>
      <c r="AA4" s="508"/>
      <c r="AB4" s="466" t="s">
        <v>4</v>
      </c>
      <c r="AC4" s="520" t="s">
        <v>7</v>
      </c>
      <c r="AD4" s="508"/>
      <c r="AE4" s="439" t="s">
        <v>4</v>
      </c>
      <c r="AF4" s="391" t="s">
        <v>216</v>
      </c>
      <c r="AG4" s="486"/>
      <c r="AH4" s="459" t="s">
        <v>217</v>
      </c>
      <c r="AI4" s="392"/>
      <c r="AJ4" s="391" t="s">
        <v>218</v>
      </c>
      <c r="AK4" s="395"/>
      <c r="AL4" s="392"/>
    </row>
    <row r="5" spans="1:38" ht="18.75" customHeight="1" x14ac:dyDescent="0.15">
      <c r="A5" s="513"/>
      <c r="B5" s="516"/>
      <c r="C5" s="451" t="s">
        <v>8</v>
      </c>
      <c r="D5" s="453"/>
      <c r="E5" s="453" t="s">
        <v>9</v>
      </c>
      <c r="F5" s="453"/>
      <c r="G5" s="453" t="s">
        <v>10</v>
      </c>
      <c r="H5" s="453"/>
      <c r="I5" s="453" t="s">
        <v>11</v>
      </c>
      <c r="J5" s="453"/>
      <c r="K5" s="453" t="s">
        <v>12</v>
      </c>
      <c r="L5" s="453"/>
      <c r="M5" s="453" t="s">
        <v>13</v>
      </c>
      <c r="N5" s="453"/>
      <c r="O5" s="453" t="s">
        <v>14</v>
      </c>
      <c r="P5" s="452"/>
      <c r="Q5" s="455"/>
      <c r="R5" s="464"/>
      <c r="S5" s="518"/>
      <c r="T5" s="455" t="s">
        <v>15</v>
      </c>
      <c r="U5" s="456"/>
      <c r="V5" s="456" t="s">
        <v>16</v>
      </c>
      <c r="W5" s="456"/>
      <c r="X5" s="456" t="s">
        <v>17</v>
      </c>
      <c r="Y5" s="464"/>
      <c r="Z5" s="411"/>
      <c r="AA5" s="412"/>
      <c r="AB5" s="467"/>
      <c r="AC5" s="411"/>
      <c r="AD5" s="412"/>
      <c r="AE5" s="410"/>
      <c r="AF5" s="424"/>
      <c r="AG5" s="487"/>
      <c r="AH5" s="460"/>
      <c r="AI5" s="461"/>
      <c r="AJ5" s="393"/>
      <c r="AK5" s="396"/>
      <c r="AL5" s="394"/>
    </row>
    <row r="6" spans="1:38" ht="18.75" customHeight="1" thickBot="1" x14ac:dyDescent="0.2">
      <c r="A6" s="514"/>
      <c r="B6" s="517"/>
      <c r="C6" s="295"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519"/>
      <c r="T6" s="20" t="s">
        <v>18</v>
      </c>
      <c r="U6" s="294" t="s">
        <v>19</v>
      </c>
      <c r="V6" s="294" t="s">
        <v>18</v>
      </c>
      <c r="W6" s="294" t="s">
        <v>19</v>
      </c>
      <c r="X6" s="294" t="s">
        <v>18</v>
      </c>
      <c r="Y6" s="21" t="s">
        <v>19</v>
      </c>
      <c r="Z6" s="295" t="s">
        <v>18</v>
      </c>
      <c r="AA6" s="296" t="s">
        <v>19</v>
      </c>
      <c r="AB6" s="468"/>
      <c r="AC6" s="295" t="s">
        <v>18</v>
      </c>
      <c r="AD6" s="296" t="s">
        <v>19</v>
      </c>
      <c r="AE6" s="465"/>
      <c r="AF6" s="132" t="s">
        <v>221</v>
      </c>
      <c r="AG6" s="297" t="s">
        <v>222</v>
      </c>
      <c r="AH6" s="298" t="s">
        <v>221</v>
      </c>
      <c r="AI6" s="134" t="s">
        <v>222</v>
      </c>
      <c r="AJ6" s="132" t="s">
        <v>221</v>
      </c>
      <c r="AK6" s="133" t="s">
        <v>222</v>
      </c>
      <c r="AL6" s="134" t="s">
        <v>223</v>
      </c>
    </row>
    <row r="7" spans="1:38" ht="18.75" customHeight="1" x14ac:dyDescent="0.15">
      <c r="A7" s="91">
        <v>1</v>
      </c>
      <c r="B7" s="152" t="s">
        <v>77</v>
      </c>
      <c r="C7" s="232">
        <v>0</v>
      </c>
      <c r="D7" s="230">
        <v>0</v>
      </c>
      <c r="E7" s="230">
        <v>0</v>
      </c>
      <c r="F7" s="230">
        <v>0</v>
      </c>
      <c r="G7" s="230">
        <v>1</v>
      </c>
      <c r="H7" s="230">
        <v>1</v>
      </c>
      <c r="I7" s="230">
        <v>1</v>
      </c>
      <c r="J7" s="230">
        <v>1</v>
      </c>
      <c r="K7" s="230">
        <v>4</v>
      </c>
      <c r="L7" s="230">
        <v>0</v>
      </c>
      <c r="M7" s="230">
        <v>0</v>
      </c>
      <c r="N7" s="230">
        <v>0</v>
      </c>
      <c r="O7" s="230">
        <v>0</v>
      </c>
      <c r="P7" s="136">
        <v>0</v>
      </c>
      <c r="Q7" s="229">
        <f>C7+E7+G7+I7+K7+M7+O7</f>
        <v>6</v>
      </c>
      <c r="R7" s="231">
        <f>D7+F7+H7+J7+L7+N7+P7</f>
        <v>2</v>
      </c>
      <c r="S7" s="151">
        <f>Q7+R7</f>
        <v>8</v>
      </c>
      <c r="T7" s="229">
        <v>2</v>
      </c>
      <c r="U7" s="230">
        <v>0</v>
      </c>
      <c r="V7" s="230">
        <v>0</v>
      </c>
      <c r="W7" s="230">
        <v>0</v>
      </c>
      <c r="X7" s="230">
        <v>0</v>
      </c>
      <c r="Y7" s="231">
        <v>0</v>
      </c>
      <c r="Z7" s="232">
        <f>T7+V7+X7</f>
        <v>2</v>
      </c>
      <c r="AA7" s="136">
        <f>U7+W7+Y7</f>
        <v>0</v>
      </c>
      <c r="AB7" s="152">
        <f>Z7+AA7</f>
        <v>2</v>
      </c>
      <c r="AC7" s="232">
        <f>Q7+Z7</f>
        <v>8</v>
      </c>
      <c r="AD7" s="136">
        <f>R7+AA7</f>
        <v>2</v>
      </c>
      <c r="AE7" s="293">
        <f>AC7+AD7</f>
        <v>10</v>
      </c>
      <c r="AF7" s="229">
        <v>1</v>
      </c>
      <c r="AG7" s="230">
        <v>0</v>
      </c>
      <c r="AH7" s="230">
        <v>0</v>
      </c>
      <c r="AI7" s="231">
        <v>0</v>
      </c>
      <c r="AJ7" s="229">
        <f>AF7-AH7</f>
        <v>1</v>
      </c>
      <c r="AK7" s="230">
        <f>AG7-AI7</f>
        <v>0</v>
      </c>
      <c r="AL7" s="231">
        <f>AJ7+AK7</f>
        <v>1</v>
      </c>
    </row>
    <row r="8" spans="1:38" ht="18.75" customHeight="1" x14ac:dyDescent="0.15">
      <c r="A8" s="1">
        <v>2</v>
      </c>
      <c r="B8" s="116" t="s">
        <v>78</v>
      </c>
      <c r="C8" s="148">
        <v>0</v>
      </c>
      <c r="D8" s="138">
        <v>0</v>
      </c>
      <c r="E8" s="138">
        <v>0</v>
      </c>
      <c r="F8" s="138">
        <v>0</v>
      </c>
      <c r="G8" s="138">
        <v>1</v>
      </c>
      <c r="H8" s="138">
        <v>3</v>
      </c>
      <c r="I8" s="138">
        <v>0</v>
      </c>
      <c r="J8" s="138">
        <v>0</v>
      </c>
      <c r="K8" s="138">
        <v>1</v>
      </c>
      <c r="L8" s="138">
        <v>1</v>
      </c>
      <c r="M8" s="138">
        <v>3</v>
      </c>
      <c r="N8" s="138">
        <v>0</v>
      </c>
      <c r="O8" s="138">
        <v>1</v>
      </c>
      <c r="P8" s="137">
        <v>1</v>
      </c>
      <c r="Q8" s="146">
        <f t="shared" ref="Q8:Q9" si="0">C8+E8+G8+I8+K8+M8+O8</f>
        <v>6</v>
      </c>
      <c r="R8" s="147">
        <f t="shared" ref="R8:R9" si="1">D8+F8+H8+J8+L8+N8+P8</f>
        <v>5</v>
      </c>
      <c r="S8" s="149">
        <f t="shared" ref="S8:S9" si="2">Q8+R8</f>
        <v>11</v>
      </c>
      <c r="T8" s="146">
        <v>1</v>
      </c>
      <c r="U8" s="138">
        <v>2</v>
      </c>
      <c r="V8" s="138">
        <v>0</v>
      </c>
      <c r="W8" s="138">
        <v>1</v>
      </c>
      <c r="X8" s="138">
        <v>0</v>
      </c>
      <c r="Y8" s="147">
        <v>1</v>
      </c>
      <c r="Z8" s="148">
        <f t="shared" ref="Z8:Z9" si="3">T8+V8+X8</f>
        <v>1</v>
      </c>
      <c r="AA8" s="137">
        <f t="shared" ref="AA8:AA9" si="4">U8+W8+Y8</f>
        <v>4</v>
      </c>
      <c r="AB8" s="116">
        <f t="shared" ref="AB8:AB9" si="5">Z8+AA8</f>
        <v>5</v>
      </c>
      <c r="AC8" s="148">
        <f t="shared" ref="AC8:AC9" si="6">Q8+Z8</f>
        <v>7</v>
      </c>
      <c r="AD8" s="137">
        <f t="shared" ref="AD8:AD9" si="7">R8+AA8</f>
        <v>9</v>
      </c>
      <c r="AE8" s="117">
        <f t="shared" ref="AE8:AE9" si="8">AC8+AD8</f>
        <v>16</v>
      </c>
      <c r="AF8" s="146">
        <v>4</v>
      </c>
      <c r="AG8" s="138">
        <v>0</v>
      </c>
      <c r="AH8" s="138">
        <v>0</v>
      </c>
      <c r="AI8" s="147">
        <v>3</v>
      </c>
      <c r="AJ8" s="146">
        <f t="shared" ref="AJ8:AJ9" si="9">AF8-AH8</f>
        <v>4</v>
      </c>
      <c r="AK8" s="138">
        <f t="shared" ref="AK8:AK9" si="10">AG8-AI8</f>
        <v>-3</v>
      </c>
      <c r="AL8" s="147">
        <f t="shared" ref="AL8:AL9" si="11">AJ8+AK8</f>
        <v>1</v>
      </c>
    </row>
    <row r="9" spans="1:38" ht="18.75" customHeight="1" x14ac:dyDescent="0.15">
      <c r="A9" s="1">
        <v>3</v>
      </c>
      <c r="B9" s="116" t="s">
        <v>79</v>
      </c>
      <c r="C9" s="148">
        <v>0</v>
      </c>
      <c r="D9" s="138">
        <v>0</v>
      </c>
      <c r="E9" s="138">
        <v>0</v>
      </c>
      <c r="F9" s="138">
        <v>0</v>
      </c>
      <c r="G9" s="138">
        <v>1</v>
      </c>
      <c r="H9" s="138">
        <v>0</v>
      </c>
      <c r="I9" s="138">
        <v>2</v>
      </c>
      <c r="J9" s="138">
        <v>1</v>
      </c>
      <c r="K9" s="138">
        <v>0</v>
      </c>
      <c r="L9" s="138">
        <v>0</v>
      </c>
      <c r="M9" s="138">
        <v>1</v>
      </c>
      <c r="N9" s="138">
        <v>1</v>
      </c>
      <c r="O9" s="138">
        <v>0</v>
      </c>
      <c r="P9" s="137">
        <v>0</v>
      </c>
      <c r="Q9" s="146">
        <f t="shared" si="0"/>
        <v>4</v>
      </c>
      <c r="R9" s="147">
        <f t="shared" si="1"/>
        <v>2</v>
      </c>
      <c r="S9" s="149">
        <f t="shared" si="2"/>
        <v>6</v>
      </c>
      <c r="T9" s="146">
        <v>1</v>
      </c>
      <c r="U9" s="138">
        <v>3</v>
      </c>
      <c r="V9" s="138">
        <v>2</v>
      </c>
      <c r="W9" s="138">
        <v>0</v>
      </c>
      <c r="X9" s="138">
        <v>0</v>
      </c>
      <c r="Y9" s="147">
        <v>2</v>
      </c>
      <c r="Z9" s="148">
        <f t="shared" si="3"/>
        <v>3</v>
      </c>
      <c r="AA9" s="137">
        <f t="shared" si="4"/>
        <v>5</v>
      </c>
      <c r="AB9" s="116">
        <f t="shared" si="5"/>
        <v>8</v>
      </c>
      <c r="AC9" s="148">
        <f t="shared" si="6"/>
        <v>7</v>
      </c>
      <c r="AD9" s="137">
        <f t="shared" si="7"/>
        <v>7</v>
      </c>
      <c r="AE9" s="117">
        <f t="shared" si="8"/>
        <v>14</v>
      </c>
      <c r="AF9" s="146">
        <v>1</v>
      </c>
      <c r="AG9" s="138">
        <v>0</v>
      </c>
      <c r="AH9" s="138">
        <v>2</v>
      </c>
      <c r="AI9" s="147">
        <v>0</v>
      </c>
      <c r="AJ9" s="146">
        <f t="shared" si="9"/>
        <v>-1</v>
      </c>
      <c r="AK9" s="138">
        <f t="shared" si="10"/>
        <v>0</v>
      </c>
      <c r="AL9" s="147">
        <f t="shared" si="11"/>
        <v>-1</v>
      </c>
    </row>
    <row r="10" spans="1:38" ht="18.75" customHeight="1" x14ac:dyDescent="0.15">
      <c r="A10" s="1"/>
      <c r="B10" s="2"/>
      <c r="C10" s="50"/>
      <c r="D10" s="51"/>
      <c r="E10" s="51"/>
      <c r="F10" s="51"/>
      <c r="G10" s="51"/>
      <c r="H10" s="51"/>
      <c r="I10" s="51"/>
      <c r="J10" s="51"/>
      <c r="K10" s="51"/>
      <c r="L10" s="51"/>
      <c r="M10" s="51"/>
      <c r="N10" s="51"/>
      <c r="O10" s="51"/>
      <c r="P10" s="44"/>
      <c r="Q10" s="17"/>
      <c r="R10" s="52"/>
      <c r="S10" s="53"/>
      <c r="T10" s="17"/>
      <c r="U10" s="51"/>
      <c r="V10" s="51"/>
      <c r="W10" s="51"/>
      <c r="X10" s="51"/>
      <c r="Y10" s="52"/>
      <c r="Z10" s="50"/>
      <c r="AA10" s="44"/>
      <c r="AB10" s="2"/>
      <c r="AC10" s="50"/>
      <c r="AD10" s="44"/>
      <c r="AE10" s="1"/>
      <c r="AF10" s="17"/>
      <c r="AG10" s="51"/>
      <c r="AH10" s="51"/>
      <c r="AI10" s="52"/>
      <c r="AJ10" s="17"/>
      <c r="AK10" s="51"/>
      <c r="AL10" s="52"/>
    </row>
    <row r="11" spans="1:38" ht="18.75" customHeight="1" thickBot="1" x14ac:dyDescent="0.2">
      <c r="A11" s="40"/>
      <c r="B11" s="15"/>
      <c r="C11" s="58"/>
      <c r="D11" s="62"/>
      <c r="E11" s="62"/>
      <c r="F11" s="62"/>
      <c r="G11" s="62"/>
      <c r="H11" s="62"/>
      <c r="I11" s="62"/>
      <c r="J11" s="62"/>
      <c r="K11" s="62"/>
      <c r="L11" s="62"/>
      <c r="M11" s="62"/>
      <c r="N11" s="62"/>
      <c r="O11" s="62"/>
      <c r="P11" s="40"/>
      <c r="Q11" s="17"/>
      <c r="R11" s="52"/>
      <c r="S11" s="53"/>
      <c r="T11" s="17"/>
      <c r="U11" s="62"/>
      <c r="V11" s="62"/>
      <c r="W11" s="62"/>
      <c r="X11" s="62"/>
      <c r="Y11" s="60"/>
      <c r="Z11" s="50"/>
      <c r="AA11" s="44"/>
      <c r="AB11" s="15"/>
      <c r="AC11" s="58"/>
      <c r="AD11" s="40"/>
      <c r="AE11" s="42"/>
      <c r="AF11" s="18"/>
      <c r="AG11" s="62"/>
      <c r="AH11" s="62"/>
      <c r="AI11" s="60"/>
      <c r="AJ11" s="18"/>
      <c r="AK11" s="62"/>
      <c r="AL11" s="60"/>
    </row>
    <row r="12" spans="1:38" ht="18.75" customHeight="1" thickBot="1" x14ac:dyDescent="0.2">
      <c r="A12" s="13"/>
      <c r="B12" s="47" t="s">
        <v>27</v>
      </c>
      <c r="C12" s="3">
        <f t="shared" ref="C12:AL12" si="12">SUM(C7:C11)</f>
        <v>0</v>
      </c>
      <c r="D12" s="8">
        <f t="shared" si="12"/>
        <v>0</v>
      </c>
      <c r="E12" s="8">
        <f t="shared" si="12"/>
        <v>0</v>
      </c>
      <c r="F12" s="8">
        <f t="shared" si="12"/>
        <v>0</v>
      </c>
      <c r="G12" s="8">
        <f t="shared" si="12"/>
        <v>3</v>
      </c>
      <c r="H12" s="8">
        <f t="shared" si="12"/>
        <v>4</v>
      </c>
      <c r="I12" s="8">
        <f t="shared" si="12"/>
        <v>3</v>
      </c>
      <c r="J12" s="8">
        <f t="shared" si="12"/>
        <v>2</v>
      </c>
      <c r="K12" s="8">
        <f t="shared" si="12"/>
        <v>5</v>
      </c>
      <c r="L12" s="8">
        <f t="shared" si="12"/>
        <v>1</v>
      </c>
      <c r="M12" s="8">
        <f t="shared" si="12"/>
        <v>4</v>
      </c>
      <c r="N12" s="8">
        <f t="shared" si="12"/>
        <v>1</v>
      </c>
      <c r="O12" s="8">
        <f t="shared" si="12"/>
        <v>1</v>
      </c>
      <c r="P12" s="64">
        <f t="shared" si="12"/>
        <v>1</v>
      </c>
      <c r="Q12" s="8">
        <f t="shared" si="12"/>
        <v>16</v>
      </c>
      <c r="R12" s="41">
        <f t="shared" si="12"/>
        <v>9</v>
      </c>
      <c r="S12" s="7">
        <f t="shared" si="12"/>
        <v>25</v>
      </c>
      <c r="T12" s="8">
        <f t="shared" si="12"/>
        <v>4</v>
      </c>
      <c r="U12" s="8">
        <f t="shared" si="12"/>
        <v>5</v>
      </c>
      <c r="V12" s="8">
        <f t="shared" si="12"/>
        <v>2</v>
      </c>
      <c r="W12" s="8">
        <f t="shared" si="12"/>
        <v>1</v>
      </c>
      <c r="X12" s="8">
        <f t="shared" si="12"/>
        <v>0</v>
      </c>
      <c r="Y12" s="41">
        <f t="shared" si="12"/>
        <v>3</v>
      </c>
      <c r="Z12" s="3">
        <f t="shared" si="12"/>
        <v>6</v>
      </c>
      <c r="AA12" s="41">
        <f t="shared" si="12"/>
        <v>9</v>
      </c>
      <c r="AB12" s="46">
        <f t="shared" si="12"/>
        <v>15</v>
      </c>
      <c r="AC12" s="65">
        <f t="shared" si="12"/>
        <v>22</v>
      </c>
      <c r="AD12" s="67">
        <f t="shared" si="12"/>
        <v>18</v>
      </c>
      <c r="AE12" s="86">
        <f t="shared" si="12"/>
        <v>40</v>
      </c>
      <c r="AF12" s="65">
        <f t="shared" si="12"/>
        <v>6</v>
      </c>
      <c r="AG12" s="66">
        <f t="shared" si="12"/>
        <v>0</v>
      </c>
      <c r="AH12" s="66">
        <f t="shared" si="12"/>
        <v>2</v>
      </c>
      <c r="AI12" s="67">
        <f t="shared" si="12"/>
        <v>3</v>
      </c>
      <c r="AJ12" s="69">
        <f t="shared" si="12"/>
        <v>4</v>
      </c>
      <c r="AK12" s="66">
        <f t="shared" si="12"/>
        <v>-3</v>
      </c>
      <c r="AL12" s="67">
        <f t="shared" si="12"/>
        <v>1</v>
      </c>
    </row>
    <row r="13" spans="1:38" ht="18.75" customHeight="1" thickBot="1" x14ac:dyDescent="0.2">
      <c r="A13" s="7"/>
      <c r="B13" s="13" t="s">
        <v>283</v>
      </c>
      <c r="C13" s="65">
        <v>0</v>
      </c>
      <c r="D13" s="66">
        <v>0</v>
      </c>
      <c r="E13" s="66">
        <v>0</v>
      </c>
      <c r="F13" s="66">
        <v>4</v>
      </c>
      <c r="G13" s="66">
        <v>3</v>
      </c>
      <c r="H13" s="66">
        <v>2</v>
      </c>
      <c r="I13" s="66">
        <v>5</v>
      </c>
      <c r="J13" s="66">
        <v>1</v>
      </c>
      <c r="K13" s="66">
        <v>1</v>
      </c>
      <c r="L13" s="66">
        <v>1</v>
      </c>
      <c r="M13" s="66">
        <v>2</v>
      </c>
      <c r="N13" s="66">
        <v>1</v>
      </c>
      <c r="O13" s="66">
        <v>5</v>
      </c>
      <c r="P13" s="67">
        <v>5</v>
      </c>
      <c r="Q13" s="69">
        <v>16</v>
      </c>
      <c r="R13" s="68">
        <v>14</v>
      </c>
      <c r="S13" s="45">
        <v>30</v>
      </c>
      <c r="T13" s="69">
        <v>2</v>
      </c>
      <c r="U13" s="66">
        <v>1</v>
      </c>
      <c r="V13" s="66">
        <v>0</v>
      </c>
      <c r="W13" s="66">
        <v>3</v>
      </c>
      <c r="X13" s="66">
        <v>1</v>
      </c>
      <c r="Y13" s="68">
        <v>3</v>
      </c>
      <c r="Z13" s="65">
        <v>3</v>
      </c>
      <c r="AA13" s="68">
        <v>7</v>
      </c>
      <c r="AB13" s="13">
        <v>10</v>
      </c>
      <c r="AC13" s="3">
        <v>19</v>
      </c>
      <c r="AD13" s="6">
        <v>21</v>
      </c>
      <c r="AE13" s="41">
        <v>40</v>
      </c>
      <c r="AF13" s="3">
        <v>15</v>
      </c>
      <c r="AG13" s="4">
        <v>0</v>
      </c>
      <c r="AH13" s="4">
        <v>0</v>
      </c>
      <c r="AI13" s="6">
        <v>1</v>
      </c>
      <c r="AJ13" s="8">
        <v>15</v>
      </c>
      <c r="AK13" s="4">
        <v>-1</v>
      </c>
      <c r="AL13" s="6">
        <v>14</v>
      </c>
    </row>
    <row r="14" spans="1:38" ht="18.75" customHeight="1" thickBot="1" x14ac:dyDescent="0.2">
      <c r="A14" s="16"/>
      <c r="B14" s="13" t="s">
        <v>178</v>
      </c>
      <c r="C14" s="3">
        <f>C12-C13</f>
        <v>0</v>
      </c>
      <c r="D14" s="4">
        <f t="shared" ref="D14:AL14" si="13">D12-D13</f>
        <v>0</v>
      </c>
      <c r="E14" s="4">
        <f t="shared" si="13"/>
        <v>0</v>
      </c>
      <c r="F14" s="4">
        <f t="shared" si="13"/>
        <v>-4</v>
      </c>
      <c r="G14" s="4">
        <f t="shared" si="13"/>
        <v>0</v>
      </c>
      <c r="H14" s="4">
        <f t="shared" si="13"/>
        <v>2</v>
      </c>
      <c r="I14" s="4">
        <f t="shared" si="13"/>
        <v>-2</v>
      </c>
      <c r="J14" s="4">
        <f t="shared" si="13"/>
        <v>1</v>
      </c>
      <c r="K14" s="4">
        <f t="shared" si="13"/>
        <v>4</v>
      </c>
      <c r="L14" s="4">
        <f t="shared" si="13"/>
        <v>0</v>
      </c>
      <c r="M14" s="4">
        <f t="shared" si="13"/>
        <v>2</v>
      </c>
      <c r="N14" s="4">
        <f t="shared" si="13"/>
        <v>0</v>
      </c>
      <c r="O14" s="4">
        <f t="shared" si="13"/>
        <v>-4</v>
      </c>
      <c r="P14" s="6">
        <f t="shared" si="13"/>
        <v>-4</v>
      </c>
      <c r="Q14" s="8">
        <f t="shared" si="13"/>
        <v>0</v>
      </c>
      <c r="R14" s="5">
        <f t="shared" si="13"/>
        <v>-5</v>
      </c>
      <c r="S14" s="7">
        <f t="shared" si="13"/>
        <v>-5</v>
      </c>
      <c r="T14" s="8">
        <f t="shared" si="13"/>
        <v>2</v>
      </c>
      <c r="U14" s="4">
        <f t="shared" si="13"/>
        <v>4</v>
      </c>
      <c r="V14" s="4">
        <f t="shared" si="13"/>
        <v>2</v>
      </c>
      <c r="W14" s="4">
        <f t="shared" si="13"/>
        <v>-2</v>
      </c>
      <c r="X14" s="4">
        <f t="shared" si="13"/>
        <v>-1</v>
      </c>
      <c r="Y14" s="5">
        <f t="shared" si="13"/>
        <v>0</v>
      </c>
      <c r="Z14" s="3">
        <f t="shared" si="13"/>
        <v>3</v>
      </c>
      <c r="AA14" s="5">
        <f t="shared" si="13"/>
        <v>2</v>
      </c>
      <c r="AB14" s="14">
        <f t="shared" si="13"/>
        <v>5</v>
      </c>
      <c r="AC14" s="9">
        <f t="shared" si="13"/>
        <v>3</v>
      </c>
      <c r="AD14" s="38">
        <f t="shared" si="13"/>
        <v>-3</v>
      </c>
      <c r="AE14" s="317">
        <f t="shared" si="13"/>
        <v>0</v>
      </c>
      <c r="AF14" s="9">
        <f t="shared" si="13"/>
        <v>-9</v>
      </c>
      <c r="AG14" s="37">
        <f t="shared" si="13"/>
        <v>0</v>
      </c>
      <c r="AH14" s="37">
        <f t="shared" si="13"/>
        <v>2</v>
      </c>
      <c r="AI14" s="38">
        <f t="shared" si="13"/>
        <v>2</v>
      </c>
      <c r="AJ14" s="63">
        <f t="shared" si="13"/>
        <v>-11</v>
      </c>
      <c r="AK14" s="37">
        <f t="shared" si="13"/>
        <v>-2</v>
      </c>
      <c r="AL14" s="38">
        <f t="shared" si="13"/>
        <v>-13</v>
      </c>
    </row>
    <row r="16" spans="1:38" x14ac:dyDescent="0.15">
      <c r="B16" s="481" t="s">
        <v>204</v>
      </c>
      <c r="C16" s="481" t="s">
        <v>198</v>
      </c>
      <c r="D16" s="481"/>
      <c r="E16" s="481" t="s">
        <v>199</v>
      </c>
      <c r="F16" s="481"/>
      <c r="G16" s="481" t="s">
        <v>200</v>
      </c>
      <c r="H16" s="481"/>
      <c r="I16" s="481" t="s">
        <v>201</v>
      </c>
      <c r="J16" s="481"/>
      <c r="K16" s="481" t="s">
        <v>202</v>
      </c>
      <c r="L16" s="481"/>
      <c r="M16" s="481" t="s">
        <v>4</v>
      </c>
      <c r="N16" s="481"/>
    </row>
    <row r="17" spans="2:14" x14ac:dyDescent="0.15">
      <c r="B17" s="481"/>
      <c r="C17" s="481">
        <v>0</v>
      </c>
      <c r="D17" s="481"/>
      <c r="E17" s="481">
        <v>3</v>
      </c>
      <c r="F17" s="481"/>
      <c r="G17" s="481">
        <v>0</v>
      </c>
      <c r="H17" s="481"/>
      <c r="I17" s="481">
        <v>0</v>
      </c>
      <c r="J17" s="481"/>
      <c r="K17" s="481">
        <v>0</v>
      </c>
      <c r="L17" s="481"/>
      <c r="M17" s="481">
        <f>K17+I17+G17+E17+C17</f>
        <v>3</v>
      </c>
      <c r="N17" s="481"/>
    </row>
    <row r="18" spans="2:14" x14ac:dyDescent="0.15">
      <c r="B18" s="44"/>
      <c r="C18" s="521" t="s">
        <v>205</v>
      </c>
      <c r="D18" s="521"/>
      <c r="E18" s="521"/>
      <c r="F18" s="521"/>
      <c r="G18" s="521"/>
      <c r="H18" s="521"/>
      <c r="I18" s="521"/>
      <c r="J18" s="521"/>
      <c r="K18" s="521"/>
      <c r="L18" s="521"/>
      <c r="M18" s="521"/>
      <c r="N18" s="458"/>
    </row>
    <row r="19" spans="2:14" x14ac:dyDescent="0.15">
      <c r="B19" s="481" t="s">
        <v>204</v>
      </c>
      <c r="C19" s="481" t="s">
        <v>198</v>
      </c>
      <c r="D19" s="481"/>
      <c r="E19" s="481" t="s">
        <v>199</v>
      </c>
      <c r="F19" s="481"/>
      <c r="G19" s="481" t="s">
        <v>200</v>
      </c>
      <c r="H19" s="481"/>
      <c r="I19" s="481" t="s">
        <v>201</v>
      </c>
      <c r="J19" s="481"/>
      <c r="K19" s="481" t="s">
        <v>202</v>
      </c>
      <c r="L19" s="481"/>
      <c r="M19" s="481" t="s">
        <v>4</v>
      </c>
      <c r="N19" s="481"/>
    </row>
    <row r="20" spans="2:14" x14ac:dyDescent="0.15">
      <c r="B20" s="481"/>
      <c r="C20" s="481">
        <v>0</v>
      </c>
      <c r="D20" s="481"/>
      <c r="E20" s="481">
        <v>3</v>
      </c>
      <c r="F20" s="481"/>
      <c r="G20" s="481">
        <v>0</v>
      </c>
      <c r="H20" s="481"/>
      <c r="I20" s="481">
        <v>0</v>
      </c>
      <c r="J20" s="481"/>
      <c r="K20" s="481">
        <v>0</v>
      </c>
      <c r="L20" s="481"/>
      <c r="M20" s="481">
        <f>K20+I20+G20+E20+C20</f>
        <v>3</v>
      </c>
      <c r="N20" s="481"/>
    </row>
    <row r="21" spans="2:14" x14ac:dyDescent="0.15">
      <c r="B21" s="44"/>
      <c r="C21" s="521" t="s">
        <v>205</v>
      </c>
      <c r="D21" s="521"/>
      <c r="E21" s="521"/>
      <c r="F21" s="521"/>
      <c r="G21" s="521"/>
      <c r="H21" s="521"/>
      <c r="I21" s="521"/>
      <c r="J21" s="521"/>
      <c r="K21" s="521"/>
      <c r="L21" s="521"/>
      <c r="M21" s="521"/>
      <c r="N21" s="458"/>
    </row>
    <row r="22" spans="2:14" x14ac:dyDescent="0.15">
      <c r="B22" s="481" t="s">
        <v>204</v>
      </c>
      <c r="C22" s="481" t="s">
        <v>198</v>
      </c>
      <c r="D22" s="481"/>
      <c r="E22" s="481" t="s">
        <v>199</v>
      </c>
      <c r="F22" s="481"/>
      <c r="G22" s="481" t="s">
        <v>200</v>
      </c>
      <c r="H22" s="481"/>
      <c r="I22" s="481" t="s">
        <v>201</v>
      </c>
      <c r="J22" s="481"/>
      <c r="K22" s="481" t="s">
        <v>202</v>
      </c>
      <c r="L22" s="481"/>
      <c r="M22" s="481" t="s">
        <v>4</v>
      </c>
      <c r="N22" s="481"/>
    </row>
    <row r="23" spans="2:14" x14ac:dyDescent="0.15">
      <c r="B23" s="481"/>
      <c r="C23" s="481">
        <f>C17-C20</f>
        <v>0</v>
      </c>
      <c r="D23" s="481"/>
      <c r="E23" s="481">
        <f t="shared" ref="E23" si="14">E17-E20</f>
        <v>0</v>
      </c>
      <c r="F23" s="481"/>
      <c r="G23" s="481">
        <f t="shared" ref="G23" si="15">G17-G20</f>
        <v>0</v>
      </c>
      <c r="H23" s="481"/>
      <c r="I23" s="481">
        <f t="shared" ref="I23" si="16">I17-I20</f>
        <v>0</v>
      </c>
      <c r="J23" s="481"/>
      <c r="K23" s="481">
        <f t="shared" ref="K23" si="17">K17-K20</f>
        <v>0</v>
      </c>
      <c r="L23" s="481"/>
      <c r="M23" s="481">
        <f>K23+I23+G23+E23+C23</f>
        <v>0</v>
      </c>
      <c r="N23" s="481"/>
    </row>
    <row r="24" spans="2:14" x14ac:dyDescent="0.15">
      <c r="B24" s="44"/>
      <c r="C24" s="521" t="s">
        <v>205</v>
      </c>
      <c r="D24" s="521"/>
      <c r="E24" s="521"/>
      <c r="F24" s="521"/>
      <c r="G24" s="521"/>
      <c r="H24" s="521"/>
      <c r="I24" s="521"/>
      <c r="J24" s="521"/>
      <c r="K24" s="521"/>
      <c r="L24" s="521"/>
      <c r="M24" s="521"/>
      <c r="N24" s="458"/>
    </row>
  </sheetData>
  <mergeCells count="67">
    <mergeCell ref="C24:N24"/>
    <mergeCell ref="C18:N18"/>
    <mergeCell ref="B22:B23"/>
    <mergeCell ref="C22:D22"/>
    <mergeCell ref="E22:F22"/>
    <mergeCell ref="G22:H22"/>
    <mergeCell ref="I22:J22"/>
    <mergeCell ref="K22:L22"/>
    <mergeCell ref="M22:N22"/>
    <mergeCell ref="C23:D23"/>
    <mergeCell ref="E23:F23"/>
    <mergeCell ref="G23:H23"/>
    <mergeCell ref="I23:J23"/>
    <mergeCell ref="K23:L23"/>
    <mergeCell ref="M23:N23"/>
    <mergeCell ref="C21:N21"/>
    <mergeCell ref="K16:L16"/>
    <mergeCell ref="M16:N16"/>
    <mergeCell ref="C17:D17"/>
    <mergeCell ref="E17:F17"/>
    <mergeCell ref="G17:H17"/>
    <mergeCell ref="I17:J17"/>
    <mergeCell ref="K17:L17"/>
    <mergeCell ref="M17:N17"/>
    <mergeCell ref="B16:B17"/>
    <mergeCell ref="C16:D16"/>
    <mergeCell ref="E16:F16"/>
    <mergeCell ref="G16:H16"/>
    <mergeCell ref="I16:J16"/>
    <mergeCell ref="K19:L19"/>
    <mergeCell ref="M19:N19"/>
    <mergeCell ref="C20:D20"/>
    <mergeCell ref="E20:F20"/>
    <mergeCell ref="G20:H20"/>
    <mergeCell ref="I20:J20"/>
    <mergeCell ref="K20:L20"/>
    <mergeCell ref="M20:N20"/>
    <mergeCell ref="B19:B20"/>
    <mergeCell ref="C19:D19"/>
    <mergeCell ref="E19:F19"/>
    <mergeCell ref="G19:H19"/>
    <mergeCell ref="I19:J19"/>
    <mergeCell ref="AE4:AE6"/>
    <mergeCell ref="C5:D5"/>
    <mergeCell ref="E5:F5"/>
    <mergeCell ref="T5:U5"/>
    <mergeCell ref="G5:H5"/>
    <mergeCell ref="I5:J5"/>
    <mergeCell ref="K5:L5"/>
    <mergeCell ref="M5:N5"/>
    <mergeCell ref="O5:P5"/>
    <mergeCell ref="AF4:AG5"/>
    <mergeCell ref="AH4:AI5"/>
    <mergeCell ref="AJ4:AL5"/>
    <mergeCell ref="A1:AE1"/>
    <mergeCell ref="A2:AE2"/>
    <mergeCell ref="A4:A6"/>
    <mergeCell ref="B4:B6"/>
    <mergeCell ref="C4:P4"/>
    <mergeCell ref="Q4:R5"/>
    <mergeCell ref="S4:S6"/>
    <mergeCell ref="T4:Y4"/>
    <mergeCell ref="Z4:AA5"/>
    <mergeCell ref="AB4:AB6"/>
    <mergeCell ref="V5:W5"/>
    <mergeCell ref="X5:Y5"/>
    <mergeCell ref="AC4:AD5"/>
  </mergeCells>
  <phoneticPr fontId="2"/>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AL34"/>
  <sheetViews>
    <sheetView topLeftCell="A7" workbookViewId="0">
      <selection activeCell="C22" sqref="C22:AL24"/>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29" width="4.75" customWidth="1"/>
    <col min="30" max="30" width="3.75" customWidth="1"/>
    <col min="31" max="31" width="5" customWidth="1"/>
    <col min="32" max="38" width="3.625" customWidth="1"/>
  </cols>
  <sheetData>
    <row r="1" spans="1:38" ht="24" x14ac:dyDescent="0.15">
      <c r="A1" s="421" t="s">
        <v>289</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308</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5.75" customHeight="1" x14ac:dyDescent="0.15">
      <c r="A4" s="512" t="s">
        <v>0</v>
      </c>
      <c r="B4" s="515" t="s">
        <v>1</v>
      </c>
      <c r="C4" s="520" t="s">
        <v>2</v>
      </c>
      <c r="D4" s="479"/>
      <c r="E4" s="479"/>
      <c r="F4" s="479"/>
      <c r="G4" s="479"/>
      <c r="H4" s="479"/>
      <c r="I4" s="479"/>
      <c r="J4" s="479"/>
      <c r="K4" s="479"/>
      <c r="L4" s="479"/>
      <c r="M4" s="479"/>
      <c r="N4" s="479"/>
      <c r="O4" s="479"/>
      <c r="P4" s="463"/>
      <c r="Q4" s="462" t="s">
        <v>3</v>
      </c>
      <c r="R4" s="463"/>
      <c r="S4" s="440" t="s">
        <v>4</v>
      </c>
      <c r="T4" s="462" t="s">
        <v>5</v>
      </c>
      <c r="U4" s="479"/>
      <c r="V4" s="479"/>
      <c r="W4" s="479"/>
      <c r="X4" s="479"/>
      <c r="Y4" s="463"/>
      <c r="Z4" s="462" t="s">
        <v>6</v>
      </c>
      <c r="AA4" s="463"/>
      <c r="AB4" s="466" t="s">
        <v>4</v>
      </c>
      <c r="AC4" s="462" t="s">
        <v>7</v>
      </c>
      <c r="AD4" s="463"/>
      <c r="AE4" s="439" t="s">
        <v>4</v>
      </c>
      <c r="AF4" s="391" t="s">
        <v>216</v>
      </c>
      <c r="AG4" s="486"/>
      <c r="AH4" s="459" t="s">
        <v>217</v>
      </c>
      <c r="AI4" s="392"/>
      <c r="AJ4" s="391" t="s">
        <v>218</v>
      </c>
      <c r="AK4" s="395"/>
      <c r="AL4" s="392"/>
    </row>
    <row r="5" spans="1:38" ht="15.75" customHeight="1" x14ac:dyDescent="0.15">
      <c r="A5" s="513"/>
      <c r="B5" s="516"/>
      <c r="C5" s="451" t="s">
        <v>8</v>
      </c>
      <c r="D5" s="453"/>
      <c r="E5" s="453" t="s">
        <v>9</v>
      </c>
      <c r="F5" s="453"/>
      <c r="G5" s="453" t="s">
        <v>10</v>
      </c>
      <c r="H5" s="453"/>
      <c r="I5" s="453" t="s">
        <v>11</v>
      </c>
      <c r="J5" s="453"/>
      <c r="K5" s="453" t="s">
        <v>12</v>
      </c>
      <c r="L5" s="453"/>
      <c r="M5" s="453" t="s">
        <v>13</v>
      </c>
      <c r="N5" s="453"/>
      <c r="O5" s="453" t="s">
        <v>14</v>
      </c>
      <c r="P5" s="454"/>
      <c r="Q5" s="455"/>
      <c r="R5" s="464"/>
      <c r="S5" s="518"/>
      <c r="T5" s="455" t="s">
        <v>15</v>
      </c>
      <c r="U5" s="456"/>
      <c r="V5" s="456" t="s">
        <v>16</v>
      </c>
      <c r="W5" s="456"/>
      <c r="X5" s="456" t="s">
        <v>17</v>
      </c>
      <c r="Y5" s="464"/>
      <c r="Z5" s="455"/>
      <c r="AA5" s="464"/>
      <c r="AB5" s="467"/>
      <c r="AC5" s="455"/>
      <c r="AD5" s="464"/>
      <c r="AE5" s="410"/>
      <c r="AF5" s="424"/>
      <c r="AG5" s="487"/>
      <c r="AH5" s="460"/>
      <c r="AI5" s="461"/>
      <c r="AJ5" s="393"/>
      <c r="AK5" s="396"/>
      <c r="AL5" s="394"/>
    </row>
    <row r="6" spans="1:38" ht="15.75" customHeight="1" thickBot="1" x14ac:dyDescent="0.2">
      <c r="A6" s="514"/>
      <c r="B6" s="517"/>
      <c r="C6" s="295" t="s">
        <v>18</v>
      </c>
      <c r="D6" s="294" t="s">
        <v>19</v>
      </c>
      <c r="E6" s="294" t="s">
        <v>18</v>
      </c>
      <c r="F6" s="294" t="s">
        <v>19</v>
      </c>
      <c r="G6" s="294" t="s">
        <v>18</v>
      </c>
      <c r="H6" s="294" t="s">
        <v>19</v>
      </c>
      <c r="I6" s="294" t="s">
        <v>18</v>
      </c>
      <c r="J6" s="294" t="s">
        <v>19</v>
      </c>
      <c r="K6" s="294" t="s">
        <v>18</v>
      </c>
      <c r="L6" s="294" t="s">
        <v>19</v>
      </c>
      <c r="M6" s="294" t="s">
        <v>18</v>
      </c>
      <c r="N6" s="294" t="s">
        <v>19</v>
      </c>
      <c r="O6" s="294" t="s">
        <v>18</v>
      </c>
      <c r="P6" s="21" t="s">
        <v>19</v>
      </c>
      <c r="Q6" s="20" t="s">
        <v>18</v>
      </c>
      <c r="R6" s="21" t="s">
        <v>19</v>
      </c>
      <c r="S6" s="519"/>
      <c r="T6" s="20" t="s">
        <v>18</v>
      </c>
      <c r="U6" s="294" t="s">
        <v>19</v>
      </c>
      <c r="V6" s="294" t="s">
        <v>18</v>
      </c>
      <c r="W6" s="294" t="s">
        <v>19</v>
      </c>
      <c r="X6" s="294" t="s">
        <v>18</v>
      </c>
      <c r="Y6" s="21" t="s">
        <v>19</v>
      </c>
      <c r="Z6" s="20" t="s">
        <v>18</v>
      </c>
      <c r="AA6" s="21" t="s">
        <v>19</v>
      </c>
      <c r="AB6" s="468"/>
      <c r="AC6" s="20" t="s">
        <v>18</v>
      </c>
      <c r="AD6" s="21" t="s">
        <v>19</v>
      </c>
      <c r="AE6" s="465"/>
      <c r="AF6" s="132" t="s">
        <v>221</v>
      </c>
      <c r="AG6" s="297" t="s">
        <v>222</v>
      </c>
      <c r="AH6" s="298" t="s">
        <v>221</v>
      </c>
      <c r="AI6" s="134" t="s">
        <v>222</v>
      </c>
      <c r="AJ6" s="132" t="s">
        <v>221</v>
      </c>
      <c r="AK6" s="133" t="s">
        <v>222</v>
      </c>
      <c r="AL6" s="134" t="s">
        <v>223</v>
      </c>
    </row>
    <row r="7" spans="1:38" ht="15.75" customHeight="1" x14ac:dyDescent="0.15">
      <c r="A7" s="70">
        <v>1</v>
      </c>
      <c r="B7" s="152" t="s">
        <v>118</v>
      </c>
      <c r="C7" s="232">
        <v>0</v>
      </c>
      <c r="D7" s="230">
        <v>0</v>
      </c>
      <c r="E7" s="230">
        <v>1</v>
      </c>
      <c r="F7" s="230">
        <v>0</v>
      </c>
      <c r="G7" s="230">
        <v>0</v>
      </c>
      <c r="H7" s="230">
        <v>0</v>
      </c>
      <c r="I7" s="230">
        <v>1</v>
      </c>
      <c r="J7" s="230">
        <v>0</v>
      </c>
      <c r="K7" s="230">
        <v>0</v>
      </c>
      <c r="L7" s="230">
        <v>1</v>
      </c>
      <c r="M7" s="230">
        <v>0</v>
      </c>
      <c r="N7" s="230">
        <v>0</v>
      </c>
      <c r="O7" s="230">
        <v>1</v>
      </c>
      <c r="P7" s="231">
        <v>0</v>
      </c>
      <c r="Q7" s="229">
        <f t="shared" ref="Q7:Q17" si="0">C7+E7+G7+I7+K7+M7+O7</f>
        <v>3</v>
      </c>
      <c r="R7" s="231">
        <f t="shared" ref="R7:R17" si="1">D7+F7+H7+J7+L7+N7+P7</f>
        <v>1</v>
      </c>
      <c r="S7" s="151">
        <f t="shared" ref="S7:S17" si="2">Q7+R7</f>
        <v>4</v>
      </c>
      <c r="T7" s="229">
        <v>3</v>
      </c>
      <c r="U7" s="230">
        <v>1</v>
      </c>
      <c r="V7" s="230">
        <v>0</v>
      </c>
      <c r="W7" s="230">
        <v>0</v>
      </c>
      <c r="X7" s="230">
        <v>0</v>
      </c>
      <c r="Y7" s="231">
        <v>0</v>
      </c>
      <c r="Z7" s="229">
        <f t="shared" ref="Z7:Z18" si="3">T7+V7+X7</f>
        <v>3</v>
      </c>
      <c r="AA7" s="231">
        <f t="shared" ref="AA7:AA18" si="4">U7+W7+Y7</f>
        <v>1</v>
      </c>
      <c r="AB7" s="152">
        <f t="shared" ref="AB7:AB18" si="5">Z7+AA7</f>
        <v>4</v>
      </c>
      <c r="AC7" s="229">
        <f t="shared" ref="AC7:AC18" si="6">Q7+Z7</f>
        <v>6</v>
      </c>
      <c r="AD7" s="231">
        <f t="shared" ref="AD7:AD18" si="7">R7+AA7</f>
        <v>2</v>
      </c>
      <c r="AE7" s="293">
        <f t="shared" ref="AE7:AE18" si="8">AC7+AD7</f>
        <v>8</v>
      </c>
      <c r="AF7" s="229">
        <v>0</v>
      </c>
      <c r="AG7" s="230">
        <v>0</v>
      </c>
      <c r="AH7" s="230">
        <v>0</v>
      </c>
      <c r="AI7" s="231">
        <v>1</v>
      </c>
      <c r="AJ7" s="229">
        <f>AF7-AH7</f>
        <v>0</v>
      </c>
      <c r="AK7" s="230">
        <f>AG7-AI7</f>
        <v>-1</v>
      </c>
      <c r="AL7" s="231">
        <f>AJ7+AK7</f>
        <v>-1</v>
      </c>
    </row>
    <row r="8" spans="1:38" ht="15.75" customHeight="1" x14ac:dyDescent="0.15">
      <c r="A8" s="44">
        <v>2</v>
      </c>
      <c r="B8" s="116" t="s">
        <v>119</v>
      </c>
      <c r="C8" s="148">
        <v>0</v>
      </c>
      <c r="D8" s="138">
        <v>0</v>
      </c>
      <c r="E8" s="138">
        <v>0</v>
      </c>
      <c r="F8" s="138">
        <v>0</v>
      </c>
      <c r="G8" s="138">
        <v>0</v>
      </c>
      <c r="H8" s="138">
        <v>0</v>
      </c>
      <c r="I8" s="138">
        <v>1</v>
      </c>
      <c r="J8" s="138">
        <v>0</v>
      </c>
      <c r="K8" s="138">
        <v>0</v>
      </c>
      <c r="L8" s="138">
        <v>0</v>
      </c>
      <c r="M8" s="138">
        <v>1</v>
      </c>
      <c r="N8" s="138">
        <v>0</v>
      </c>
      <c r="O8" s="138">
        <v>0</v>
      </c>
      <c r="P8" s="147">
        <v>1</v>
      </c>
      <c r="Q8" s="146">
        <f t="shared" si="0"/>
        <v>2</v>
      </c>
      <c r="R8" s="147">
        <f t="shared" si="1"/>
        <v>1</v>
      </c>
      <c r="S8" s="149">
        <f t="shared" si="2"/>
        <v>3</v>
      </c>
      <c r="T8" s="146">
        <v>3</v>
      </c>
      <c r="U8" s="138">
        <v>0</v>
      </c>
      <c r="V8" s="138">
        <v>0</v>
      </c>
      <c r="W8" s="138">
        <v>0</v>
      </c>
      <c r="X8" s="138">
        <v>1</v>
      </c>
      <c r="Y8" s="147">
        <v>1</v>
      </c>
      <c r="Z8" s="146">
        <f t="shared" si="3"/>
        <v>4</v>
      </c>
      <c r="AA8" s="147">
        <f t="shared" si="4"/>
        <v>1</v>
      </c>
      <c r="AB8" s="116">
        <f t="shared" si="5"/>
        <v>5</v>
      </c>
      <c r="AC8" s="146">
        <f t="shared" si="6"/>
        <v>6</v>
      </c>
      <c r="AD8" s="147">
        <f t="shared" si="7"/>
        <v>2</v>
      </c>
      <c r="AE8" s="117">
        <f t="shared" si="8"/>
        <v>8</v>
      </c>
      <c r="AF8" s="146">
        <v>0</v>
      </c>
      <c r="AG8" s="138">
        <v>2</v>
      </c>
      <c r="AH8" s="138">
        <v>0</v>
      </c>
      <c r="AI8" s="147">
        <v>0</v>
      </c>
      <c r="AJ8" s="146">
        <f t="shared" ref="AJ8:AJ17" si="9">AF8-AH8</f>
        <v>0</v>
      </c>
      <c r="AK8" s="138">
        <f t="shared" ref="AK8:AK18" si="10">AG8-AI8</f>
        <v>2</v>
      </c>
      <c r="AL8" s="147">
        <f t="shared" ref="AL8:AL18" si="11">AJ8+AK8</f>
        <v>2</v>
      </c>
    </row>
    <row r="9" spans="1:38" ht="15.75" customHeight="1" x14ac:dyDescent="0.15">
      <c r="A9" s="44">
        <v>3</v>
      </c>
      <c r="B9" s="116" t="s">
        <v>120</v>
      </c>
      <c r="C9" s="148">
        <v>0</v>
      </c>
      <c r="D9" s="138">
        <v>0</v>
      </c>
      <c r="E9" s="138">
        <v>0</v>
      </c>
      <c r="F9" s="138">
        <v>0</v>
      </c>
      <c r="G9" s="138">
        <v>0</v>
      </c>
      <c r="H9" s="138">
        <v>0</v>
      </c>
      <c r="I9" s="138">
        <v>1</v>
      </c>
      <c r="J9" s="138">
        <v>0</v>
      </c>
      <c r="K9" s="138">
        <v>0</v>
      </c>
      <c r="L9" s="138">
        <v>1</v>
      </c>
      <c r="M9" s="138">
        <v>0</v>
      </c>
      <c r="N9" s="138">
        <v>0</v>
      </c>
      <c r="O9" s="138">
        <v>3</v>
      </c>
      <c r="P9" s="147">
        <v>0</v>
      </c>
      <c r="Q9" s="146">
        <f t="shared" si="0"/>
        <v>4</v>
      </c>
      <c r="R9" s="147">
        <f t="shared" si="1"/>
        <v>1</v>
      </c>
      <c r="S9" s="149">
        <f t="shared" si="2"/>
        <v>5</v>
      </c>
      <c r="T9" s="146">
        <v>4</v>
      </c>
      <c r="U9" s="138">
        <v>0</v>
      </c>
      <c r="V9" s="138">
        <v>0</v>
      </c>
      <c r="W9" s="138">
        <v>0</v>
      </c>
      <c r="X9" s="138">
        <v>2</v>
      </c>
      <c r="Y9" s="147">
        <v>1</v>
      </c>
      <c r="Z9" s="146">
        <f t="shared" si="3"/>
        <v>6</v>
      </c>
      <c r="AA9" s="147">
        <f t="shared" si="4"/>
        <v>1</v>
      </c>
      <c r="AB9" s="116">
        <f t="shared" si="5"/>
        <v>7</v>
      </c>
      <c r="AC9" s="146">
        <f t="shared" si="6"/>
        <v>10</v>
      </c>
      <c r="AD9" s="147">
        <f t="shared" si="7"/>
        <v>2</v>
      </c>
      <c r="AE9" s="117">
        <f t="shared" si="8"/>
        <v>12</v>
      </c>
      <c r="AF9" s="146">
        <v>2</v>
      </c>
      <c r="AG9" s="138">
        <v>0</v>
      </c>
      <c r="AH9" s="138">
        <v>2</v>
      </c>
      <c r="AI9" s="147">
        <v>2</v>
      </c>
      <c r="AJ9" s="146">
        <f t="shared" si="9"/>
        <v>0</v>
      </c>
      <c r="AK9" s="138">
        <f t="shared" si="10"/>
        <v>-2</v>
      </c>
      <c r="AL9" s="147">
        <f t="shared" si="11"/>
        <v>-2</v>
      </c>
    </row>
    <row r="10" spans="1:38" ht="15.75" customHeight="1" x14ac:dyDescent="0.15">
      <c r="A10" s="44">
        <v>4</v>
      </c>
      <c r="B10" s="116" t="s">
        <v>121</v>
      </c>
      <c r="C10" s="148">
        <v>1</v>
      </c>
      <c r="D10" s="138">
        <v>0</v>
      </c>
      <c r="E10" s="138">
        <v>0</v>
      </c>
      <c r="F10" s="138">
        <v>2</v>
      </c>
      <c r="G10" s="138">
        <v>1</v>
      </c>
      <c r="H10" s="138">
        <v>1</v>
      </c>
      <c r="I10" s="138">
        <v>2</v>
      </c>
      <c r="J10" s="138">
        <v>1</v>
      </c>
      <c r="K10" s="138">
        <v>3</v>
      </c>
      <c r="L10" s="138">
        <v>2</v>
      </c>
      <c r="M10" s="138">
        <v>2</v>
      </c>
      <c r="N10" s="138">
        <v>0</v>
      </c>
      <c r="O10" s="138">
        <v>0</v>
      </c>
      <c r="P10" s="147">
        <v>1</v>
      </c>
      <c r="Q10" s="146">
        <f t="shared" si="0"/>
        <v>9</v>
      </c>
      <c r="R10" s="147">
        <f t="shared" si="1"/>
        <v>7</v>
      </c>
      <c r="S10" s="149">
        <f t="shared" si="2"/>
        <v>16</v>
      </c>
      <c r="T10" s="146">
        <v>6</v>
      </c>
      <c r="U10" s="138">
        <v>4</v>
      </c>
      <c r="V10" s="138">
        <v>2</v>
      </c>
      <c r="W10" s="138">
        <v>2</v>
      </c>
      <c r="X10" s="138">
        <v>4</v>
      </c>
      <c r="Y10" s="147">
        <v>1</v>
      </c>
      <c r="Z10" s="146">
        <f t="shared" si="3"/>
        <v>12</v>
      </c>
      <c r="AA10" s="147">
        <f t="shared" si="4"/>
        <v>7</v>
      </c>
      <c r="AB10" s="116">
        <f t="shared" si="5"/>
        <v>19</v>
      </c>
      <c r="AC10" s="146">
        <f t="shared" si="6"/>
        <v>21</v>
      </c>
      <c r="AD10" s="147">
        <f t="shared" si="7"/>
        <v>14</v>
      </c>
      <c r="AE10" s="117">
        <f t="shared" si="8"/>
        <v>35</v>
      </c>
      <c r="AF10" s="146">
        <v>2</v>
      </c>
      <c r="AG10" s="138">
        <v>1</v>
      </c>
      <c r="AH10" s="138">
        <v>2</v>
      </c>
      <c r="AI10" s="147">
        <v>2</v>
      </c>
      <c r="AJ10" s="146">
        <f t="shared" si="9"/>
        <v>0</v>
      </c>
      <c r="AK10" s="138">
        <f t="shared" si="10"/>
        <v>-1</v>
      </c>
      <c r="AL10" s="147">
        <f t="shared" si="11"/>
        <v>-1</v>
      </c>
    </row>
    <row r="11" spans="1:38" ht="15.75" customHeight="1" x14ac:dyDescent="0.15">
      <c r="A11" s="44">
        <v>5</v>
      </c>
      <c r="B11" s="116" t="s">
        <v>122</v>
      </c>
      <c r="C11" s="148">
        <v>0</v>
      </c>
      <c r="D11" s="138">
        <v>0</v>
      </c>
      <c r="E11" s="138">
        <v>0</v>
      </c>
      <c r="F11" s="138">
        <v>0</v>
      </c>
      <c r="G11" s="138">
        <v>0</v>
      </c>
      <c r="H11" s="138">
        <v>0</v>
      </c>
      <c r="I11" s="138">
        <v>1</v>
      </c>
      <c r="J11" s="138">
        <v>0</v>
      </c>
      <c r="K11" s="138">
        <v>2</v>
      </c>
      <c r="L11" s="138">
        <v>0</v>
      </c>
      <c r="M11" s="138">
        <v>1</v>
      </c>
      <c r="N11" s="138">
        <v>0</v>
      </c>
      <c r="O11" s="138">
        <v>2</v>
      </c>
      <c r="P11" s="147">
        <v>0</v>
      </c>
      <c r="Q11" s="146">
        <f t="shared" si="0"/>
        <v>6</v>
      </c>
      <c r="R11" s="147">
        <f t="shared" si="1"/>
        <v>0</v>
      </c>
      <c r="S11" s="149">
        <f t="shared" si="2"/>
        <v>6</v>
      </c>
      <c r="T11" s="146">
        <v>1</v>
      </c>
      <c r="U11" s="138">
        <v>1</v>
      </c>
      <c r="V11" s="138">
        <v>1</v>
      </c>
      <c r="W11" s="138">
        <v>0</v>
      </c>
      <c r="X11" s="138">
        <v>1</v>
      </c>
      <c r="Y11" s="147">
        <v>3</v>
      </c>
      <c r="Z11" s="146">
        <f t="shared" si="3"/>
        <v>3</v>
      </c>
      <c r="AA11" s="147">
        <f t="shared" si="4"/>
        <v>4</v>
      </c>
      <c r="AB11" s="116">
        <f t="shared" si="5"/>
        <v>7</v>
      </c>
      <c r="AC11" s="146">
        <f t="shared" si="6"/>
        <v>9</v>
      </c>
      <c r="AD11" s="147">
        <f t="shared" si="7"/>
        <v>4</v>
      </c>
      <c r="AE11" s="117">
        <f t="shared" si="8"/>
        <v>13</v>
      </c>
      <c r="AF11" s="146">
        <v>4</v>
      </c>
      <c r="AG11" s="138">
        <v>1</v>
      </c>
      <c r="AH11" s="138">
        <v>4</v>
      </c>
      <c r="AI11" s="147">
        <v>2</v>
      </c>
      <c r="AJ11" s="146">
        <f t="shared" si="9"/>
        <v>0</v>
      </c>
      <c r="AK11" s="138">
        <f t="shared" si="10"/>
        <v>-1</v>
      </c>
      <c r="AL11" s="147">
        <f t="shared" si="11"/>
        <v>-1</v>
      </c>
    </row>
    <row r="12" spans="1:38" ht="15.75" customHeight="1" x14ac:dyDescent="0.15">
      <c r="A12" s="44">
        <v>6</v>
      </c>
      <c r="B12" s="116" t="s">
        <v>123</v>
      </c>
      <c r="C12" s="148">
        <v>1</v>
      </c>
      <c r="D12" s="138">
        <v>0</v>
      </c>
      <c r="E12" s="138">
        <v>0</v>
      </c>
      <c r="F12" s="138">
        <v>0</v>
      </c>
      <c r="G12" s="138">
        <v>1</v>
      </c>
      <c r="H12" s="138">
        <v>1</v>
      </c>
      <c r="I12" s="138">
        <v>0</v>
      </c>
      <c r="J12" s="138">
        <v>1</v>
      </c>
      <c r="K12" s="138">
        <v>1</v>
      </c>
      <c r="L12" s="138">
        <v>0</v>
      </c>
      <c r="M12" s="138">
        <v>6</v>
      </c>
      <c r="N12" s="138">
        <v>0</v>
      </c>
      <c r="O12" s="138">
        <v>1</v>
      </c>
      <c r="P12" s="147">
        <v>0</v>
      </c>
      <c r="Q12" s="146">
        <f t="shared" si="0"/>
        <v>10</v>
      </c>
      <c r="R12" s="147">
        <f t="shared" si="1"/>
        <v>2</v>
      </c>
      <c r="S12" s="149">
        <f t="shared" si="2"/>
        <v>12</v>
      </c>
      <c r="T12" s="146">
        <v>3</v>
      </c>
      <c r="U12" s="138">
        <v>1</v>
      </c>
      <c r="V12" s="138">
        <v>0</v>
      </c>
      <c r="W12" s="138">
        <v>3</v>
      </c>
      <c r="X12" s="138">
        <v>0</v>
      </c>
      <c r="Y12" s="147">
        <v>0</v>
      </c>
      <c r="Z12" s="146">
        <f t="shared" si="3"/>
        <v>3</v>
      </c>
      <c r="AA12" s="147">
        <f t="shared" si="4"/>
        <v>4</v>
      </c>
      <c r="AB12" s="116">
        <f t="shared" si="5"/>
        <v>7</v>
      </c>
      <c r="AC12" s="146">
        <f t="shared" si="6"/>
        <v>13</v>
      </c>
      <c r="AD12" s="147">
        <f t="shared" si="7"/>
        <v>6</v>
      </c>
      <c r="AE12" s="117">
        <f t="shared" si="8"/>
        <v>19</v>
      </c>
      <c r="AF12" s="146">
        <v>0</v>
      </c>
      <c r="AG12" s="138">
        <v>1</v>
      </c>
      <c r="AH12" s="138">
        <v>2</v>
      </c>
      <c r="AI12" s="147">
        <v>0</v>
      </c>
      <c r="AJ12" s="146">
        <f t="shared" si="9"/>
        <v>-2</v>
      </c>
      <c r="AK12" s="138">
        <f t="shared" si="10"/>
        <v>1</v>
      </c>
      <c r="AL12" s="147">
        <f t="shared" si="11"/>
        <v>-1</v>
      </c>
    </row>
    <row r="13" spans="1:38" ht="15.75" customHeight="1" x14ac:dyDescent="0.15">
      <c r="A13" s="44">
        <v>7</v>
      </c>
      <c r="B13" s="116" t="s">
        <v>124</v>
      </c>
      <c r="C13" s="148">
        <v>0</v>
      </c>
      <c r="D13" s="138">
        <v>1</v>
      </c>
      <c r="E13" s="138">
        <v>0</v>
      </c>
      <c r="F13" s="138">
        <v>0</v>
      </c>
      <c r="G13" s="138">
        <v>1</v>
      </c>
      <c r="H13" s="138">
        <v>3</v>
      </c>
      <c r="I13" s="138">
        <v>2</v>
      </c>
      <c r="J13" s="138">
        <v>2</v>
      </c>
      <c r="K13" s="138">
        <v>3</v>
      </c>
      <c r="L13" s="138">
        <v>2</v>
      </c>
      <c r="M13" s="138">
        <v>4</v>
      </c>
      <c r="N13" s="138">
        <v>2</v>
      </c>
      <c r="O13" s="138">
        <v>3</v>
      </c>
      <c r="P13" s="147">
        <v>4</v>
      </c>
      <c r="Q13" s="146">
        <f t="shared" si="0"/>
        <v>13</v>
      </c>
      <c r="R13" s="147">
        <f t="shared" si="1"/>
        <v>14</v>
      </c>
      <c r="S13" s="149">
        <f t="shared" si="2"/>
        <v>27</v>
      </c>
      <c r="T13" s="146">
        <v>4</v>
      </c>
      <c r="U13" s="138">
        <v>3</v>
      </c>
      <c r="V13" s="138">
        <v>3</v>
      </c>
      <c r="W13" s="138">
        <v>2</v>
      </c>
      <c r="X13" s="138">
        <v>5</v>
      </c>
      <c r="Y13" s="147">
        <v>1</v>
      </c>
      <c r="Z13" s="146">
        <f t="shared" si="3"/>
        <v>12</v>
      </c>
      <c r="AA13" s="147">
        <f t="shared" si="4"/>
        <v>6</v>
      </c>
      <c r="AB13" s="116">
        <f t="shared" si="5"/>
        <v>18</v>
      </c>
      <c r="AC13" s="146">
        <f t="shared" si="6"/>
        <v>25</v>
      </c>
      <c r="AD13" s="147">
        <f t="shared" si="7"/>
        <v>20</v>
      </c>
      <c r="AE13" s="117">
        <f t="shared" si="8"/>
        <v>45</v>
      </c>
      <c r="AF13" s="146">
        <v>4</v>
      </c>
      <c r="AG13" s="138">
        <v>1</v>
      </c>
      <c r="AH13" s="138">
        <v>2</v>
      </c>
      <c r="AI13" s="147">
        <v>8</v>
      </c>
      <c r="AJ13" s="146">
        <f t="shared" si="9"/>
        <v>2</v>
      </c>
      <c r="AK13" s="138">
        <f t="shared" si="10"/>
        <v>-7</v>
      </c>
      <c r="AL13" s="147">
        <f t="shared" si="11"/>
        <v>-5</v>
      </c>
    </row>
    <row r="14" spans="1:38" ht="15.75" customHeight="1" x14ac:dyDescent="0.15">
      <c r="A14" s="44">
        <v>8</v>
      </c>
      <c r="B14" s="116" t="s">
        <v>228</v>
      </c>
      <c r="C14" s="148">
        <v>0</v>
      </c>
      <c r="D14" s="138">
        <v>0</v>
      </c>
      <c r="E14" s="138">
        <v>0</v>
      </c>
      <c r="F14" s="138">
        <v>0</v>
      </c>
      <c r="G14" s="138">
        <v>1</v>
      </c>
      <c r="H14" s="138">
        <v>0</v>
      </c>
      <c r="I14" s="138">
        <v>0</v>
      </c>
      <c r="J14" s="138">
        <v>0</v>
      </c>
      <c r="K14" s="138">
        <v>1</v>
      </c>
      <c r="L14" s="138">
        <v>0</v>
      </c>
      <c r="M14" s="138">
        <v>1</v>
      </c>
      <c r="N14" s="138">
        <v>3</v>
      </c>
      <c r="O14" s="138">
        <v>2</v>
      </c>
      <c r="P14" s="147">
        <v>0</v>
      </c>
      <c r="Q14" s="146">
        <f t="shared" si="0"/>
        <v>5</v>
      </c>
      <c r="R14" s="147">
        <f t="shared" si="1"/>
        <v>3</v>
      </c>
      <c r="S14" s="149">
        <f t="shared" si="2"/>
        <v>8</v>
      </c>
      <c r="T14" s="146">
        <v>2</v>
      </c>
      <c r="U14" s="138">
        <v>0</v>
      </c>
      <c r="V14" s="138">
        <v>1</v>
      </c>
      <c r="W14" s="138">
        <v>1</v>
      </c>
      <c r="X14" s="138">
        <v>1</v>
      </c>
      <c r="Y14" s="147">
        <v>0</v>
      </c>
      <c r="Z14" s="146">
        <f t="shared" si="3"/>
        <v>4</v>
      </c>
      <c r="AA14" s="147">
        <f t="shared" si="4"/>
        <v>1</v>
      </c>
      <c r="AB14" s="116">
        <f t="shared" si="5"/>
        <v>5</v>
      </c>
      <c r="AC14" s="146">
        <f t="shared" si="6"/>
        <v>9</v>
      </c>
      <c r="AD14" s="147">
        <f t="shared" si="7"/>
        <v>4</v>
      </c>
      <c r="AE14" s="117">
        <f t="shared" si="8"/>
        <v>13</v>
      </c>
      <c r="AF14" s="146">
        <v>0</v>
      </c>
      <c r="AG14" s="138">
        <v>0</v>
      </c>
      <c r="AH14" s="138">
        <v>0</v>
      </c>
      <c r="AI14" s="147">
        <v>1</v>
      </c>
      <c r="AJ14" s="146">
        <f t="shared" si="9"/>
        <v>0</v>
      </c>
      <c r="AK14" s="138">
        <f t="shared" si="10"/>
        <v>-1</v>
      </c>
      <c r="AL14" s="147">
        <f t="shared" si="11"/>
        <v>-1</v>
      </c>
    </row>
    <row r="15" spans="1:38" ht="15.75" customHeight="1" x14ac:dyDescent="0.15">
      <c r="A15" s="44">
        <v>9</v>
      </c>
      <c r="B15" s="116" t="s">
        <v>125</v>
      </c>
      <c r="C15" s="148">
        <v>0</v>
      </c>
      <c r="D15" s="138">
        <v>0</v>
      </c>
      <c r="E15" s="138">
        <v>1</v>
      </c>
      <c r="F15" s="138">
        <v>0</v>
      </c>
      <c r="G15" s="138">
        <v>0</v>
      </c>
      <c r="H15" s="138">
        <v>2</v>
      </c>
      <c r="I15" s="138">
        <v>0</v>
      </c>
      <c r="J15" s="138">
        <v>1</v>
      </c>
      <c r="K15" s="138">
        <v>2</v>
      </c>
      <c r="L15" s="138">
        <v>0</v>
      </c>
      <c r="M15" s="138">
        <v>2</v>
      </c>
      <c r="N15" s="138">
        <v>0</v>
      </c>
      <c r="O15" s="138">
        <v>1</v>
      </c>
      <c r="P15" s="147">
        <v>0</v>
      </c>
      <c r="Q15" s="146">
        <f t="shared" si="0"/>
        <v>6</v>
      </c>
      <c r="R15" s="147">
        <f t="shared" si="1"/>
        <v>3</v>
      </c>
      <c r="S15" s="149">
        <f t="shared" si="2"/>
        <v>9</v>
      </c>
      <c r="T15" s="146">
        <v>1</v>
      </c>
      <c r="U15" s="138">
        <v>0</v>
      </c>
      <c r="V15" s="138">
        <v>1</v>
      </c>
      <c r="W15" s="138">
        <v>0</v>
      </c>
      <c r="X15" s="138">
        <v>1</v>
      </c>
      <c r="Y15" s="147">
        <v>0</v>
      </c>
      <c r="Z15" s="146">
        <f t="shared" si="3"/>
        <v>3</v>
      </c>
      <c r="AA15" s="147">
        <f t="shared" si="4"/>
        <v>0</v>
      </c>
      <c r="AB15" s="116">
        <f t="shared" si="5"/>
        <v>3</v>
      </c>
      <c r="AC15" s="146">
        <f t="shared" si="6"/>
        <v>9</v>
      </c>
      <c r="AD15" s="147">
        <f t="shared" si="7"/>
        <v>3</v>
      </c>
      <c r="AE15" s="117">
        <f t="shared" si="8"/>
        <v>12</v>
      </c>
      <c r="AF15" s="146">
        <v>2</v>
      </c>
      <c r="AG15" s="138">
        <v>1</v>
      </c>
      <c r="AH15" s="138">
        <v>2</v>
      </c>
      <c r="AI15" s="147">
        <v>1</v>
      </c>
      <c r="AJ15" s="146">
        <f t="shared" si="9"/>
        <v>0</v>
      </c>
      <c r="AK15" s="138">
        <f t="shared" si="10"/>
        <v>0</v>
      </c>
      <c r="AL15" s="147">
        <f t="shared" si="11"/>
        <v>0</v>
      </c>
    </row>
    <row r="16" spans="1:38" ht="15.75" customHeight="1" x14ac:dyDescent="0.15">
      <c r="A16" s="44">
        <v>10</v>
      </c>
      <c r="B16" s="163" t="s">
        <v>197</v>
      </c>
      <c r="C16" s="148">
        <v>0</v>
      </c>
      <c r="D16" s="138">
        <v>0</v>
      </c>
      <c r="E16" s="138">
        <v>0</v>
      </c>
      <c r="F16" s="138">
        <v>0</v>
      </c>
      <c r="G16" s="138">
        <v>0</v>
      </c>
      <c r="H16" s="138">
        <v>1</v>
      </c>
      <c r="I16" s="138">
        <v>0</v>
      </c>
      <c r="J16" s="138">
        <v>0</v>
      </c>
      <c r="K16" s="138">
        <v>0</v>
      </c>
      <c r="L16" s="138">
        <v>0</v>
      </c>
      <c r="M16" s="138">
        <v>1</v>
      </c>
      <c r="N16" s="138">
        <v>0</v>
      </c>
      <c r="O16" s="138">
        <v>0</v>
      </c>
      <c r="P16" s="147">
        <v>1</v>
      </c>
      <c r="Q16" s="146">
        <f t="shared" si="0"/>
        <v>1</v>
      </c>
      <c r="R16" s="147">
        <f t="shared" si="1"/>
        <v>2</v>
      </c>
      <c r="S16" s="149">
        <f t="shared" si="2"/>
        <v>3</v>
      </c>
      <c r="T16" s="146">
        <v>4</v>
      </c>
      <c r="U16" s="138">
        <v>0</v>
      </c>
      <c r="V16" s="138">
        <v>2</v>
      </c>
      <c r="W16" s="138">
        <v>1</v>
      </c>
      <c r="X16" s="138">
        <v>1</v>
      </c>
      <c r="Y16" s="147">
        <v>2</v>
      </c>
      <c r="Z16" s="146">
        <f t="shared" si="3"/>
        <v>7</v>
      </c>
      <c r="AA16" s="147">
        <f t="shared" si="4"/>
        <v>3</v>
      </c>
      <c r="AB16" s="116">
        <f t="shared" si="5"/>
        <v>10</v>
      </c>
      <c r="AC16" s="146">
        <f t="shared" si="6"/>
        <v>8</v>
      </c>
      <c r="AD16" s="147">
        <f t="shared" si="7"/>
        <v>5</v>
      </c>
      <c r="AE16" s="117">
        <f t="shared" si="8"/>
        <v>13</v>
      </c>
      <c r="AF16" s="146">
        <v>0</v>
      </c>
      <c r="AG16" s="138">
        <v>4</v>
      </c>
      <c r="AH16" s="138">
        <v>4</v>
      </c>
      <c r="AI16" s="147">
        <v>3</v>
      </c>
      <c r="AJ16" s="146">
        <f t="shared" si="9"/>
        <v>-4</v>
      </c>
      <c r="AK16" s="138">
        <f t="shared" si="10"/>
        <v>1</v>
      </c>
      <c r="AL16" s="147">
        <f t="shared" si="11"/>
        <v>-3</v>
      </c>
    </row>
    <row r="17" spans="1:38" ht="15.75" customHeight="1" x14ac:dyDescent="0.15">
      <c r="A17" s="44">
        <v>11</v>
      </c>
      <c r="B17" s="163" t="s">
        <v>300</v>
      </c>
      <c r="C17" s="148">
        <v>2</v>
      </c>
      <c r="D17" s="138">
        <v>0</v>
      </c>
      <c r="E17" s="138">
        <v>2</v>
      </c>
      <c r="F17" s="138">
        <v>2</v>
      </c>
      <c r="G17" s="138">
        <v>0</v>
      </c>
      <c r="H17" s="138">
        <v>0</v>
      </c>
      <c r="I17" s="138">
        <v>1</v>
      </c>
      <c r="J17" s="138">
        <v>0</v>
      </c>
      <c r="K17" s="138">
        <v>3</v>
      </c>
      <c r="L17" s="138">
        <v>1</v>
      </c>
      <c r="M17" s="138">
        <v>1</v>
      </c>
      <c r="N17" s="138">
        <v>0</v>
      </c>
      <c r="O17" s="138">
        <v>2</v>
      </c>
      <c r="P17" s="147">
        <v>1</v>
      </c>
      <c r="Q17" s="146">
        <f t="shared" si="0"/>
        <v>11</v>
      </c>
      <c r="R17" s="147">
        <f t="shared" si="1"/>
        <v>4</v>
      </c>
      <c r="S17" s="149">
        <f t="shared" si="2"/>
        <v>15</v>
      </c>
      <c r="T17" s="146">
        <v>0</v>
      </c>
      <c r="U17" s="138">
        <v>1</v>
      </c>
      <c r="V17" s="138">
        <v>0</v>
      </c>
      <c r="W17" s="138">
        <v>0</v>
      </c>
      <c r="X17" s="138">
        <v>0</v>
      </c>
      <c r="Y17" s="147">
        <v>0</v>
      </c>
      <c r="Z17" s="146">
        <f t="shared" si="3"/>
        <v>0</v>
      </c>
      <c r="AA17" s="147">
        <f t="shared" si="4"/>
        <v>1</v>
      </c>
      <c r="AB17" s="116">
        <f t="shared" si="5"/>
        <v>1</v>
      </c>
      <c r="AC17" s="146">
        <f t="shared" si="6"/>
        <v>11</v>
      </c>
      <c r="AD17" s="147">
        <f t="shared" si="7"/>
        <v>5</v>
      </c>
      <c r="AE17" s="117">
        <f t="shared" si="8"/>
        <v>16</v>
      </c>
      <c r="AF17" s="146">
        <v>8</v>
      </c>
      <c r="AG17" s="138">
        <v>0</v>
      </c>
      <c r="AH17" s="138">
        <v>0</v>
      </c>
      <c r="AI17" s="147">
        <v>0</v>
      </c>
      <c r="AJ17" s="146">
        <f t="shared" si="9"/>
        <v>8</v>
      </c>
      <c r="AK17" s="138">
        <f t="shared" si="10"/>
        <v>0</v>
      </c>
      <c r="AL17" s="147">
        <f t="shared" si="11"/>
        <v>8</v>
      </c>
    </row>
    <row r="18" spans="1:38" ht="15.75" customHeight="1" x14ac:dyDescent="0.15">
      <c r="A18" s="44">
        <v>12</v>
      </c>
      <c r="B18" s="116" t="s">
        <v>126</v>
      </c>
      <c r="C18" s="148"/>
      <c r="D18" s="138"/>
      <c r="E18" s="138"/>
      <c r="F18" s="138"/>
      <c r="G18" s="138"/>
      <c r="H18" s="138"/>
      <c r="I18" s="138"/>
      <c r="J18" s="138"/>
      <c r="K18" s="138"/>
      <c r="L18" s="138"/>
      <c r="M18" s="138"/>
      <c r="N18" s="138"/>
      <c r="O18" s="138"/>
      <c r="P18" s="147"/>
      <c r="Q18" s="146"/>
      <c r="R18" s="147"/>
      <c r="S18" s="149"/>
      <c r="T18" s="146">
        <v>3</v>
      </c>
      <c r="U18" s="138">
        <v>1</v>
      </c>
      <c r="V18" s="138">
        <v>0</v>
      </c>
      <c r="W18" s="138">
        <v>3</v>
      </c>
      <c r="X18" s="138">
        <v>1</v>
      </c>
      <c r="Y18" s="147">
        <v>0</v>
      </c>
      <c r="Z18" s="146">
        <f t="shared" si="3"/>
        <v>4</v>
      </c>
      <c r="AA18" s="147">
        <f t="shared" si="4"/>
        <v>4</v>
      </c>
      <c r="AB18" s="116">
        <f t="shared" si="5"/>
        <v>8</v>
      </c>
      <c r="AC18" s="146">
        <f t="shared" si="6"/>
        <v>4</v>
      </c>
      <c r="AD18" s="147">
        <f t="shared" si="7"/>
        <v>4</v>
      </c>
      <c r="AE18" s="117">
        <f t="shared" si="8"/>
        <v>8</v>
      </c>
      <c r="AF18" s="146">
        <v>0</v>
      </c>
      <c r="AG18" s="138">
        <v>4</v>
      </c>
      <c r="AH18" s="138">
        <v>0</v>
      </c>
      <c r="AI18" s="147">
        <v>2</v>
      </c>
      <c r="AJ18" s="146">
        <v>0</v>
      </c>
      <c r="AK18" s="138">
        <f t="shared" si="10"/>
        <v>2</v>
      </c>
      <c r="AL18" s="147">
        <f t="shared" si="11"/>
        <v>2</v>
      </c>
    </row>
    <row r="19" spans="1:38" ht="15.75" customHeight="1" x14ac:dyDescent="0.15">
      <c r="A19" s="44"/>
      <c r="B19" s="161"/>
      <c r="C19" s="148"/>
      <c r="D19" s="138"/>
      <c r="E19" s="138"/>
      <c r="F19" s="138"/>
      <c r="G19" s="138"/>
      <c r="H19" s="138"/>
      <c r="I19" s="138"/>
      <c r="J19" s="138"/>
      <c r="K19" s="138"/>
      <c r="L19" s="138"/>
      <c r="M19" s="138"/>
      <c r="N19" s="138"/>
      <c r="O19" s="138"/>
      <c r="P19" s="147"/>
      <c r="Q19" s="146"/>
      <c r="R19" s="147"/>
      <c r="S19" s="149"/>
      <c r="T19" s="146"/>
      <c r="U19" s="138"/>
      <c r="V19" s="138"/>
      <c r="W19" s="138"/>
      <c r="X19" s="138"/>
      <c r="Y19" s="147"/>
      <c r="Z19" s="146"/>
      <c r="AA19" s="147"/>
      <c r="AB19" s="116"/>
      <c r="AC19" s="146"/>
      <c r="AD19" s="147"/>
      <c r="AE19" s="117"/>
      <c r="AF19" s="146"/>
      <c r="AG19" s="138"/>
      <c r="AH19" s="138"/>
      <c r="AI19" s="147"/>
      <c r="AJ19" s="146"/>
      <c r="AK19" s="138"/>
      <c r="AL19" s="147"/>
    </row>
    <row r="20" spans="1:38" ht="15.75" customHeight="1" x14ac:dyDescent="0.15">
      <c r="A20" s="44"/>
      <c r="B20" s="116"/>
      <c r="C20" s="50"/>
      <c r="D20" s="51"/>
      <c r="E20" s="51"/>
      <c r="F20" s="51"/>
      <c r="G20" s="51"/>
      <c r="H20" s="51"/>
      <c r="I20" s="51"/>
      <c r="J20" s="51"/>
      <c r="K20" s="51"/>
      <c r="L20" s="51"/>
      <c r="M20" s="51"/>
      <c r="N20" s="51"/>
      <c r="O20" s="51"/>
      <c r="P20" s="52"/>
      <c r="Q20" s="17"/>
      <c r="R20" s="52"/>
      <c r="S20" s="53"/>
      <c r="T20" s="17"/>
      <c r="U20" s="51"/>
      <c r="V20" s="51"/>
      <c r="W20" s="51"/>
      <c r="X20" s="51"/>
      <c r="Y20" s="52"/>
      <c r="Z20" s="17"/>
      <c r="AA20" s="52"/>
      <c r="AB20" s="2"/>
      <c r="AC20" s="17"/>
      <c r="AD20" s="52"/>
      <c r="AE20" s="1"/>
      <c r="AF20" s="17"/>
      <c r="AG20" s="51"/>
      <c r="AH20" s="51"/>
      <c r="AI20" s="52"/>
      <c r="AJ20" s="17"/>
      <c r="AK20" s="51"/>
      <c r="AL20" s="52"/>
    </row>
    <row r="21" spans="1:38" ht="15.75" customHeight="1" thickBot="1" x14ac:dyDescent="0.2">
      <c r="A21" s="40"/>
      <c r="B21" s="12"/>
      <c r="C21" s="58"/>
      <c r="D21" s="62"/>
      <c r="E21" s="62"/>
      <c r="F21" s="62"/>
      <c r="G21" s="62"/>
      <c r="H21" s="62"/>
      <c r="I21" s="62"/>
      <c r="J21" s="62"/>
      <c r="K21" s="62"/>
      <c r="L21" s="62"/>
      <c r="M21" s="62"/>
      <c r="N21" s="62"/>
      <c r="O21" s="62"/>
      <c r="P21" s="60"/>
      <c r="Q21" s="18"/>
      <c r="R21" s="60"/>
      <c r="S21" s="61"/>
      <c r="T21" s="18"/>
      <c r="U21" s="62"/>
      <c r="V21" s="62"/>
      <c r="W21" s="62"/>
      <c r="X21" s="62"/>
      <c r="Y21" s="60"/>
      <c r="Z21" s="18"/>
      <c r="AA21" s="60"/>
      <c r="AB21" s="15"/>
      <c r="AC21" s="18"/>
      <c r="AD21" s="60"/>
      <c r="AE21" s="42"/>
      <c r="AF21" s="18"/>
      <c r="AG21" s="62"/>
      <c r="AH21" s="62"/>
      <c r="AI21" s="60"/>
      <c r="AJ21" s="18"/>
      <c r="AK21" s="62"/>
      <c r="AL21" s="60"/>
    </row>
    <row r="22" spans="1:38" ht="15.75" customHeight="1" thickBot="1" x14ac:dyDescent="0.2">
      <c r="A22" s="13"/>
      <c r="B22" s="104" t="s">
        <v>27</v>
      </c>
      <c r="C22" s="3">
        <f t="shared" ref="C22:AL22" si="12">SUM(C7:C21)</f>
        <v>4</v>
      </c>
      <c r="D22" s="4">
        <f t="shared" si="12"/>
        <v>1</v>
      </c>
      <c r="E22" s="4">
        <f t="shared" si="12"/>
        <v>4</v>
      </c>
      <c r="F22" s="4">
        <f t="shared" si="12"/>
        <v>4</v>
      </c>
      <c r="G22" s="4">
        <f t="shared" si="12"/>
        <v>4</v>
      </c>
      <c r="H22" s="4">
        <f t="shared" si="12"/>
        <v>8</v>
      </c>
      <c r="I22" s="4">
        <f t="shared" si="12"/>
        <v>9</v>
      </c>
      <c r="J22" s="4">
        <f t="shared" si="12"/>
        <v>5</v>
      </c>
      <c r="K22" s="4">
        <f t="shared" si="12"/>
        <v>15</v>
      </c>
      <c r="L22" s="4">
        <f t="shared" si="12"/>
        <v>7</v>
      </c>
      <c r="M22" s="4">
        <f t="shared" si="12"/>
        <v>19</v>
      </c>
      <c r="N22" s="4">
        <f t="shared" si="12"/>
        <v>5</v>
      </c>
      <c r="O22" s="4">
        <f t="shared" si="12"/>
        <v>15</v>
      </c>
      <c r="P22" s="6">
        <f t="shared" si="12"/>
        <v>8</v>
      </c>
      <c r="Q22" s="8">
        <f t="shared" si="12"/>
        <v>70</v>
      </c>
      <c r="R22" s="5">
        <f t="shared" si="12"/>
        <v>38</v>
      </c>
      <c r="S22" s="7">
        <f t="shared" si="12"/>
        <v>108</v>
      </c>
      <c r="T22" s="8">
        <f t="shared" si="12"/>
        <v>34</v>
      </c>
      <c r="U22" s="4">
        <f t="shared" si="12"/>
        <v>12</v>
      </c>
      <c r="V22" s="4">
        <f t="shared" si="12"/>
        <v>10</v>
      </c>
      <c r="W22" s="4">
        <f t="shared" si="12"/>
        <v>12</v>
      </c>
      <c r="X22" s="4">
        <f t="shared" si="12"/>
        <v>17</v>
      </c>
      <c r="Y22" s="5">
        <f t="shared" si="12"/>
        <v>9</v>
      </c>
      <c r="Z22" s="3">
        <f t="shared" si="12"/>
        <v>61</v>
      </c>
      <c r="AA22" s="6">
        <f t="shared" si="12"/>
        <v>33</v>
      </c>
      <c r="AB22" s="41">
        <f t="shared" si="12"/>
        <v>94</v>
      </c>
      <c r="AC22" s="3">
        <f t="shared" si="12"/>
        <v>131</v>
      </c>
      <c r="AD22" s="6">
        <f t="shared" si="12"/>
        <v>71</v>
      </c>
      <c r="AE22" s="41">
        <f t="shared" si="12"/>
        <v>202</v>
      </c>
      <c r="AF22" s="3">
        <f t="shared" si="12"/>
        <v>22</v>
      </c>
      <c r="AG22" s="4">
        <f t="shared" si="12"/>
        <v>15</v>
      </c>
      <c r="AH22" s="4">
        <f t="shared" si="12"/>
        <v>18</v>
      </c>
      <c r="AI22" s="6">
        <f t="shared" si="12"/>
        <v>22</v>
      </c>
      <c r="AJ22" s="8">
        <f t="shared" si="12"/>
        <v>4</v>
      </c>
      <c r="AK22" s="4">
        <f t="shared" si="12"/>
        <v>-7</v>
      </c>
      <c r="AL22" s="6">
        <f t="shared" si="12"/>
        <v>-3</v>
      </c>
    </row>
    <row r="23" spans="1:38" ht="15.75" customHeight="1" thickBot="1" x14ac:dyDescent="0.2">
      <c r="A23" s="14"/>
      <c r="B23" s="12" t="s">
        <v>288</v>
      </c>
      <c r="C23" s="55">
        <v>3</v>
      </c>
      <c r="D23" s="56">
        <v>1</v>
      </c>
      <c r="E23" s="56">
        <v>3</v>
      </c>
      <c r="F23" s="56">
        <v>8</v>
      </c>
      <c r="G23" s="56">
        <v>7</v>
      </c>
      <c r="H23" s="56">
        <v>6</v>
      </c>
      <c r="I23" s="56">
        <v>9</v>
      </c>
      <c r="J23" s="56">
        <v>6</v>
      </c>
      <c r="K23" s="56">
        <v>15</v>
      </c>
      <c r="L23" s="56">
        <v>8</v>
      </c>
      <c r="M23" s="56">
        <v>12</v>
      </c>
      <c r="N23" s="56">
        <v>6</v>
      </c>
      <c r="O23" s="56">
        <v>26</v>
      </c>
      <c r="P23" s="57">
        <v>11</v>
      </c>
      <c r="Q23" s="59">
        <v>75</v>
      </c>
      <c r="R23" s="54">
        <v>46</v>
      </c>
      <c r="S23" s="12">
        <v>121</v>
      </c>
      <c r="T23" s="59">
        <v>13</v>
      </c>
      <c r="U23" s="56">
        <v>15</v>
      </c>
      <c r="V23" s="56">
        <v>16</v>
      </c>
      <c r="W23" s="56">
        <v>11</v>
      </c>
      <c r="X23" s="56">
        <v>17</v>
      </c>
      <c r="Y23" s="54">
        <v>6</v>
      </c>
      <c r="Z23" s="55">
        <v>46</v>
      </c>
      <c r="AA23" s="57">
        <v>32</v>
      </c>
      <c r="AB23">
        <v>78</v>
      </c>
      <c r="AC23" s="55">
        <v>121</v>
      </c>
      <c r="AD23" s="57">
        <v>78</v>
      </c>
      <c r="AE23">
        <v>199</v>
      </c>
      <c r="AF23" s="55">
        <v>37</v>
      </c>
      <c r="AG23" s="56">
        <v>10</v>
      </c>
      <c r="AH23" s="56">
        <v>7</v>
      </c>
      <c r="AI23" s="57">
        <v>29</v>
      </c>
      <c r="AJ23" s="59">
        <v>30</v>
      </c>
      <c r="AK23" s="56">
        <v>-19</v>
      </c>
      <c r="AL23" s="57">
        <v>11</v>
      </c>
    </row>
    <row r="24" spans="1:38" ht="15.75" customHeight="1" thickBot="1" x14ac:dyDescent="0.2">
      <c r="A24" s="14"/>
      <c r="B24" s="13" t="s">
        <v>178</v>
      </c>
      <c r="C24" s="3">
        <f t="shared" ref="C24:AE24" si="13">C22-C23</f>
        <v>1</v>
      </c>
      <c r="D24" s="4">
        <f t="shared" si="13"/>
        <v>0</v>
      </c>
      <c r="E24" s="4">
        <f t="shared" si="13"/>
        <v>1</v>
      </c>
      <c r="F24" s="4">
        <f t="shared" si="13"/>
        <v>-4</v>
      </c>
      <c r="G24" s="4">
        <f t="shared" si="13"/>
        <v>-3</v>
      </c>
      <c r="H24" s="4">
        <f t="shared" si="13"/>
        <v>2</v>
      </c>
      <c r="I24" s="4">
        <f t="shared" si="13"/>
        <v>0</v>
      </c>
      <c r="J24" s="4">
        <f t="shared" si="13"/>
        <v>-1</v>
      </c>
      <c r="K24" s="4">
        <f t="shared" si="13"/>
        <v>0</v>
      </c>
      <c r="L24" s="4">
        <f t="shared" si="13"/>
        <v>-1</v>
      </c>
      <c r="M24" s="4">
        <f t="shared" si="13"/>
        <v>7</v>
      </c>
      <c r="N24" s="4">
        <f t="shared" si="13"/>
        <v>-1</v>
      </c>
      <c r="O24" s="4">
        <f t="shared" si="13"/>
        <v>-11</v>
      </c>
      <c r="P24" s="6">
        <f t="shared" si="13"/>
        <v>-3</v>
      </c>
      <c r="Q24" s="8">
        <f t="shared" si="13"/>
        <v>-5</v>
      </c>
      <c r="R24" s="5">
        <f t="shared" si="13"/>
        <v>-8</v>
      </c>
      <c r="S24" s="7">
        <f t="shared" si="13"/>
        <v>-13</v>
      </c>
      <c r="T24" s="8">
        <f t="shared" si="13"/>
        <v>21</v>
      </c>
      <c r="U24" s="4">
        <f t="shared" si="13"/>
        <v>-3</v>
      </c>
      <c r="V24" s="4">
        <f t="shared" si="13"/>
        <v>-6</v>
      </c>
      <c r="W24" s="4">
        <f t="shared" si="13"/>
        <v>1</v>
      </c>
      <c r="X24" s="4">
        <f t="shared" si="13"/>
        <v>0</v>
      </c>
      <c r="Y24" s="5">
        <f t="shared" si="13"/>
        <v>3</v>
      </c>
      <c r="Z24" s="3">
        <f t="shared" si="13"/>
        <v>15</v>
      </c>
      <c r="AA24" s="6">
        <f t="shared" si="13"/>
        <v>1</v>
      </c>
      <c r="AB24" s="41">
        <f t="shared" si="13"/>
        <v>16</v>
      </c>
      <c r="AC24" s="3">
        <f t="shared" si="13"/>
        <v>10</v>
      </c>
      <c r="AD24" s="6">
        <f t="shared" si="13"/>
        <v>-7</v>
      </c>
      <c r="AE24" s="315">
        <f t="shared" si="13"/>
        <v>3</v>
      </c>
      <c r="AF24" s="3">
        <f t="shared" ref="AF24" si="14">AF22-AF23</f>
        <v>-15</v>
      </c>
      <c r="AG24" s="4">
        <f t="shared" ref="AG24" si="15">AG22-AG23</f>
        <v>5</v>
      </c>
      <c r="AH24" s="4">
        <f t="shared" ref="AH24" si="16">AH22-AH23</f>
        <v>11</v>
      </c>
      <c r="AI24" s="6">
        <f t="shared" ref="AI24" si="17">AI22-AI23</f>
        <v>-7</v>
      </c>
      <c r="AJ24" s="8">
        <f t="shared" ref="AJ24" si="18">AJ22-AJ23</f>
        <v>-26</v>
      </c>
      <c r="AK24" s="4">
        <f t="shared" ref="AK24" si="19">AK22-AK23</f>
        <v>12</v>
      </c>
      <c r="AL24" s="6">
        <f t="shared" ref="AL24" si="20">AL22-AL23</f>
        <v>-14</v>
      </c>
    </row>
    <row r="26" spans="1:38" x14ac:dyDescent="0.15">
      <c r="B26" s="481" t="s">
        <v>284</v>
      </c>
      <c r="C26" s="481" t="s">
        <v>198</v>
      </c>
      <c r="D26" s="481"/>
      <c r="E26" s="481" t="s">
        <v>199</v>
      </c>
      <c r="F26" s="481"/>
      <c r="G26" s="481" t="s">
        <v>200</v>
      </c>
      <c r="H26" s="481"/>
      <c r="I26" s="481" t="s">
        <v>201</v>
      </c>
      <c r="J26" s="481"/>
      <c r="K26" s="481" t="s">
        <v>202</v>
      </c>
      <c r="L26" s="481"/>
      <c r="M26" s="481" t="s">
        <v>4</v>
      </c>
      <c r="N26" s="481"/>
    </row>
    <row r="27" spans="1:38" x14ac:dyDescent="0.15">
      <c r="B27" s="481"/>
      <c r="C27" s="481">
        <v>2</v>
      </c>
      <c r="D27" s="481"/>
      <c r="E27" s="481">
        <v>7</v>
      </c>
      <c r="F27" s="481"/>
      <c r="G27" s="481"/>
      <c r="H27" s="481"/>
      <c r="I27" s="481">
        <v>1</v>
      </c>
      <c r="J27" s="481"/>
      <c r="K27" s="481">
        <v>1</v>
      </c>
      <c r="L27" s="481"/>
      <c r="M27" s="481">
        <f>K27+I27+G27+E27+C27</f>
        <v>11</v>
      </c>
      <c r="N27" s="481"/>
    </row>
    <row r="28" spans="1:38" x14ac:dyDescent="0.15">
      <c r="B28" s="44"/>
      <c r="C28" s="521" t="s">
        <v>205</v>
      </c>
      <c r="D28" s="521"/>
      <c r="E28" s="521"/>
      <c r="F28" s="521"/>
      <c r="G28" s="521"/>
      <c r="H28" s="521"/>
      <c r="I28" s="521"/>
      <c r="J28" s="521"/>
      <c r="K28" s="521"/>
      <c r="L28" s="521"/>
      <c r="M28" s="521"/>
      <c r="N28" s="458"/>
    </row>
    <row r="29" spans="1:38" x14ac:dyDescent="0.15">
      <c r="B29" s="481" t="s">
        <v>285</v>
      </c>
      <c r="C29" s="481" t="s">
        <v>198</v>
      </c>
      <c r="D29" s="481"/>
      <c r="E29" s="481" t="s">
        <v>199</v>
      </c>
      <c r="F29" s="481"/>
      <c r="G29" s="481" t="s">
        <v>200</v>
      </c>
      <c r="H29" s="481"/>
      <c r="I29" s="481" t="s">
        <v>201</v>
      </c>
      <c r="J29" s="481"/>
      <c r="K29" s="481" t="s">
        <v>202</v>
      </c>
      <c r="L29" s="481"/>
      <c r="M29" s="481" t="s">
        <v>203</v>
      </c>
      <c r="N29" s="481"/>
    </row>
    <row r="30" spans="1:38" x14ac:dyDescent="0.15">
      <c r="B30" s="481"/>
      <c r="C30" s="481">
        <v>2</v>
      </c>
      <c r="D30" s="481"/>
      <c r="E30" s="481">
        <v>5</v>
      </c>
      <c r="F30" s="481"/>
      <c r="G30" s="481">
        <v>1</v>
      </c>
      <c r="H30" s="481"/>
      <c r="I30" s="481">
        <v>1</v>
      </c>
      <c r="J30" s="481"/>
      <c r="K30" s="481">
        <v>1</v>
      </c>
      <c r="L30" s="481"/>
      <c r="M30" s="481">
        <f>K30+I30+G30+E30+C30</f>
        <v>10</v>
      </c>
      <c r="N30" s="481"/>
    </row>
    <row r="31" spans="1:38" x14ac:dyDescent="0.15">
      <c r="B31" s="44"/>
      <c r="C31" s="521" t="s">
        <v>205</v>
      </c>
      <c r="D31" s="521"/>
      <c r="E31" s="521"/>
      <c r="F31" s="521"/>
      <c r="G31" s="521"/>
      <c r="H31" s="521"/>
      <c r="I31" s="521"/>
      <c r="J31" s="521"/>
      <c r="K31" s="521"/>
      <c r="L31" s="521"/>
      <c r="M31" s="521"/>
      <c r="N31" s="458"/>
    </row>
    <row r="32" spans="1:38" x14ac:dyDescent="0.15">
      <c r="B32" s="481" t="s">
        <v>286</v>
      </c>
      <c r="C32" s="481" t="s">
        <v>198</v>
      </c>
      <c r="D32" s="481"/>
      <c r="E32" s="481" t="s">
        <v>199</v>
      </c>
      <c r="F32" s="481"/>
      <c r="G32" s="481" t="s">
        <v>200</v>
      </c>
      <c r="H32" s="481"/>
      <c r="I32" s="481" t="s">
        <v>201</v>
      </c>
      <c r="J32" s="481"/>
      <c r="K32" s="481" t="s">
        <v>202</v>
      </c>
      <c r="L32" s="481"/>
      <c r="M32" s="481" t="s">
        <v>4</v>
      </c>
      <c r="N32" s="481"/>
    </row>
    <row r="33" spans="2:14" x14ac:dyDescent="0.15">
      <c r="B33" s="481"/>
      <c r="C33" s="481">
        <f>C27-C30</f>
        <v>0</v>
      </c>
      <c r="D33" s="481"/>
      <c r="E33" s="481">
        <f t="shared" ref="E33" si="21">E27-E30</f>
        <v>2</v>
      </c>
      <c r="F33" s="481"/>
      <c r="G33" s="481">
        <f t="shared" ref="G33" si="22">G27-G30</f>
        <v>-1</v>
      </c>
      <c r="H33" s="481"/>
      <c r="I33" s="481">
        <f t="shared" ref="I33" si="23">I27-I30</f>
        <v>0</v>
      </c>
      <c r="J33" s="481"/>
      <c r="K33" s="481">
        <f t="shared" ref="K33" si="24">K27-K30</f>
        <v>0</v>
      </c>
      <c r="L33" s="481"/>
      <c r="M33" s="481">
        <f>K33+I33+G33+E33+C33</f>
        <v>1</v>
      </c>
      <c r="N33" s="481"/>
    </row>
    <row r="34" spans="2:14" x14ac:dyDescent="0.15">
      <c r="B34" s="44"/>
      <c r="C34" s="521" t="s">
        <v>205</v>
      </c>
      <c r="D34" s="521"/>
      <c r="E34" s="521"/>
      <c r="F34" s="521"/>
      <c r="G34" s="521"/>
      <c r="H34" s="521"/>
      <c r="I34" s="521"/>
      <c r="J34" s="521"/>
      <c r="K34" s="521"/>
      <c r="L34" s="521"/>
      <c r="M34" s="521"/>
      <c r="N34" s="458"/>
    </row>
  </sheetData>
  <mergeCells count="67">
    <mergeCell ref="C34:N34"/>
    <mergeCell ref="C28:N28"/>
    <mergeCell ref="B32:B33"/>
    <mergeCell ref="C32:D32"/>
    <mergeCell ref="E32:F32"/>
    <mergeCell ref="G32:H32"/>
    <mergeCell ref="I32:J32"/>
    <mergeCell ref="K32:L32"/>
    <mergeCell ref="M32:N32"/>
    <mergeCell ref="C33:D33"/>
    <mergeCell ref="E33:F33"/>
    <mergeCell ref="G33:H33"/>
    <mergeCell ref="I33:J33"/>
    <mergeCell ref="K33:L33"/>
    <mergeCell ref="M33:N33"/>
    <mergeCell ref="C31:N31"/>
    <mergeCell ref="K26:L26"/>
    <mergeCell ref="M26:N26"/>
    <mergeCell ref="C27:D27"/>
    <mergeCell ref="E27:F27"/>
    <mergeCell ref="G27:H27"/>
    <mergeCell ref="I27:J27"/>
    <mergeCell ref="K27:L27"/>
    <mergeCell ref="M27:N27"/>
    <mergeCell ref="B26:B27"/>
    <mergeCell ref="C26:D26"/>
    <mergeCell ref="E26:F26"/>
    <mergeCell ref="G26:H26"/>
    <mergeCell ref="I26:J26"/>
    <mergeCell ref="K29:L29"/>
    <mergeCell ref="M29:N29"/>
    <mergeCell ref="C30:D30"/>
    <mergeCell ref="E30:F30"/>
    <mergeCell ref="G30:H30"/>
    <mergeCell ref="I30:J30"/>
    <mergeCell ref="K30:L30"/>
    <mergeCell ref="M30:N30"/>
    <mergeCell ref="B29:B30"/>
    <mergeCell ref="C29:D29"/>
    <mergeCell ref="E29:F29"/>
    <mergeCell ref="G29:H29"/>
    <mergeCell ref="I29:J29"/>
    <mergeCell ref="AE4:AE6"/>
    <mergeCell ref="C5:D5"/>
    <mergeCell ref="E5:F5"/>
    <mergeCell ref="T5:U5"/>
    <mergeCell ref="G5:H5"/>
    <mergeCell ref="I5:J5"/>
    <mergeCell ref="K5:L5"/>
    <mergeCell ref="M5:N5"/>
    <mergeCell ref="O5:P5"/>
    <mergeCell ref="AF4:AG5"/>
    <mergeCell ref="AH4:AI5"/>
    <mergeCell ref="AJ4:AL5"/>
    <mergeCell ref="A1:AE1"/>
    <mergeCell ref="A2:AE2"/>
    <mergeCell ref="A4:A6"/>
    <mergeCell ref="B4:B6"/>
    <mergeCell ref="C4:P4"/>
    <mergeCell ref="Q4:R5"/>
    <mergeCell ref="S4:S6"/>
    <mergeCell ref="T4:Y4"/>
    <mergeCell ref="Z4:AA5"/>
    <mergeCell ref="AB4:AB6"/>
    <mergeCell ref="V5:W5"/>
    <mergeCell ref="X5:Y5"/>
    <mergeCell ref="AC4:AD5"/>
  </mergeCells>
  <phoneticPr fontId="2"/>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AL26"/>
  <sheetViews>
    <sheetView topLeftCell="A5" workbookViewId="0">
      <selection activeCell="C14" sqref="C14:AL16"/>
    </sheetView>
  </sheetViews>
  <sheetFormatPr defaultRowHeight="13.5" x14ac:dyDescent="0.15"/>
  <cols>
    <col min="1" max="1" width="3.75" customWidth="1"/>
    <col min="2" max="2" width="21.625" customWidth="1"/>
    <col min="3" max="38" width="3.75" customWidth="1"/>
  </cols>
  <sheetData>
    <row r="1" spans="1:38" ht="24" x14ac:dyDescent="0.15">
      <c r="A1" s="421" t="s">
        <v>299</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298</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thickBot="1" x14ac:dyDescent="0.2">
      <c r="A4" s="391" t="s">
        <v>28</v>
      </c>
      <c r="B4" s="533" t="s">
        <v>29</v>
      </c>
      <c r="C4" s="531" t="s">
        <v>30</v>
      </c>
      <c r="D4" s="529"/>
      <c r="E4" s="529"/>
      <c r="F4" s="529"/>
      <c r="G4" s="529"/>
      <c r="H4" s="529"/>
      <c r="I4" s="529"/>
      <c r="J4" s="529"/>
      <c r="K4" s="529"/>
      <c r="L4" s="529"/>
      <c r="M4" s="529"/>
      <c r="N4" s="529"/>
      <c r="O4" s="529"/>
      <c r="P4" s="532"/>
      <c r="Q4" s="522" t="s">
        <v>31</v>
      </c>
      <c r="R4" s="523"/>
      <c r="S4" s="523" t="s">
        <v>32</v>
      </c>
      <c r="T4" s="531" t="s">
        <v>33</v>
      </c>
      <c r="U4" s="529"/>
      <c r="V4" s="529"/>
      <c r="W4" s="529"/>
      <c r="X4" s="529"/>
      <c r="Y4" s="532"/>
      <c r="Z4" s="522" t="s">
        <v>34</v>
      </c>
      <c r="AA4" s="523"/>
      <c r="AB4" s="526" t="s">
        <v>32</v>
      </c>
      <c r="AC4" s="522" t="s">
        <v>35</v>
      </c>
      <c r="AD4" s="523"/>
      <c r="AE4" s="526" t="s">
        <v>32</v>
      </c>
      <c r="AF4" s="391" t="s">
        <v>216</v>
      </c>
      <c r="AG4" s="486"/>
      <c r="AH4" s="459" t="s">
        <v>217</v>
      </c>
      <c r="AI4" s="392"/>
      <c r="AJ4" s="391" t="s">
        <v>218</v>
      </c>
      <c r="AK4" s="395"/>
      <c r="AL4" s="392"/>
    </row>
    <row r="5" spans="1:38" ht="18.75" customHeight="1" thickBot="1" x14ac:dyDescent="0.2">
      <c r="A5" s="393"/>
      <c r="B5" s="534"/>
      <c r="C5" s="75" t="s">
        <v>36</v>
      </c>
      <c r="D5" s="73"/>
      <c r="E5" s="73" t="s">
        <v>37</v>
      </c>
      <c r="F5" s="73"/>
      <c r="G5" s="73" t="s">
        <v>38</v>
      </c>
      <c r="H5" s="73"/>
      <c r="I5" s="73" t="s">
        <v>39</v>
      </c>
      <c r="J5" s="73"/>
      <c r="K5" s="73" t="s">
        <v>40</v>
      </c>
      <c r="L5" s="73"/>
      <c r="M5" s="73" t="s">
        <v>41</v>
      </c>
      <c r="N5" s="73"/>
      <c r="O5" s="73" t="s">
        <v>42</v>
      </c>
      <c r="P5" s="74"/>
      <c r="Q5" s="524"/>
      <c r="R5" s="525"/>
      <c r="S5" s="525"/>
      <c r="T5" s="75" t="s">
        <v>43</v>
      </c>
      <c r="U5" s="73"/>
      <c r="V5" s="73" t="s">
        <v>44</v>
      </c>
      <c r="W5" s="73"/>
      <c r="X5" s="73" t="s">
        <v>45</v>
      </c>
      <c r="Y5" s="74"/>
      <c r="Z5" s="524"/>
      <c r="AA5" s="525"/>
      <c r="AB5" s="527"/>
      <c r="AC5" s="524"/>
      <c r="AD5" s="525"/>
      <c r="AE5" s="527"/>
      <c r="AF5" s="393"/>
      <c r="AG5" s="543"/>
      <c r="AH5" s="544"/>
      <c r="AI5" s="394"/>
      <c r="AJ5" s="393"/>
      <c r="AK5" s="396"/>
      <c r="AL5" s="394"/>
    </row>
    <row r="6" spans="1:38" ht="18.75" customHeight="1" thickBot="1" x14ac:dyDescent="0.2">
      <c r="A6" s="471"/>
      <c r="B6" s="535"/>
      <c r="C6" s="75" t="s">
        <v>46</v>
      </c>
      <c r="D6" s="73" t="s">
        <v>47</v>
      </c>
      <c r="E6" s="73" t="s">
        <v>46</v>
      </c>
      <c r="F6" s="73" t="s">
        <v>47</v>
      </c>
      <c r="G6" s="73" t="s">
        <v>46</v>
      </c>
      <c r="H6" s="73" t="s">
        <v>47</v>
      </c>
      <c r="I6" s="73" t="s">
        <v>46</v>
      </c>
      <c r="J6" s="73" t="s">
        <v>47</v>
      </c>
      <c r="K6" s="73" t="s">
        <v>46</v>
      </c>
      <c r="L6" s="73" t="s">
        <v>47</v>
      </c>
      <c r="M6" s="73" t="s">
        <v>46</v>
      </c>
      <c r="N6" s="73" t="s">
        <v>47</v>
      </c>
      <c r="O6" s="73" t="s">
        <v>46</v>
      </c>
      <c r="P6" s="74" t="s">
        <v>47</v>
      </c>
      <c r="Q6" s="72" t="s">
        <v>46</v>
      </c>
      <c r="R6" s="76" t="s">
        <v>47</v>
      </c>
      <c r="S6" s="77"/>
      <c r="T6" s="75" t="s">
        <v>46</v>
      </c>
      <c r="U6" s="73" t="s">
        <v>47</v>
      </c>
      <c r="V6" s="73" t="s">
        <v>46</v>
      </c>
      <c r="W6" s="73" t="s">
        <v>47</v>
      </c>
      <c r="X6" s="73" t="s">
        <v>46</v>
      </c>
      <c r="Y6" s="74" t="s">
        <v>47</v>
      </c>
      <c r="Z6" s="72" t="s">
        <v>46</v>
      </c>
      <c r="AA6" s="76" t="s">
        <v>47</v>
      </c>
      <c r="AB6" s="78"/>
      <c r="AC6" s="72" t="s">
        <v>46</v>
      </c>
      <c r="AD6" s="76" t="s">
        <v>47</v>
      </c>
      <c r="AE6" s="78"/>
      <c r="AF6" s="237" t="s">
        <v>221</v>
      </c>
      <c r="AG6" s="240" t="s">
        <v>222</v>
      </c>
      <c r="AH6" s="299" t="s">
        <v>221</v>
      </c>
      <c r="AI6" s="241" t="s">
        <v>222</v>
      </c>
      <c r="AJ6" s="237" t="s">
        <v>221</v>
      </c>
      <c r="AK6" s="238" t="s">
        <v>222</v>
      </c>
      <c r="AL6" s="241" t="s">
        <v>223</v>
      </c>
    </row>
    <row r="7" spans="1:38" ht="18.75" customHeight="1" x14ac:dyDescent="0.15">
      <c r="A7" s="91">
        <v>1</v>
      </c>
      <c r="B7" s="116" t="s">
        <v>106</v>
      </c>
      <c r="C7" s="232">
        <v>0</v>
      </c>
      <c r="D7" s="230">
        <v>0</v>
      </c>
      <c r="E7" s="230">
        <v>0</v>
      </c>
      <c r="F7" s="230">
        <v>0</v>
      </c>
      <c r="G7" s="230">
        <v>0</v>
      </c>
      <c r="H7" s="230">
        <v>0</v>
      </c>
      <c r="I7" s="230">
        <v>0</v>
      </c>
      <c r="J7" s="230">
        <v>1</v>
      </c>
      <c r="K7" s="230">
        <v>0</v>
      </c>
      <c r="L7" s="230">
        <v>0</v>
      </c>
      <c r="M7" s="230">
        <v>0</v>
      </c>
      <c r="N7" s="230">
        <v>2</v>
      </c>
      <c r="O7" s="230">
        <v>0</v>
      </c>
      <c r="P7" s="136">
        <v>1</v>
      </c>
      <c r="Q7" s="229">
        <f>C7+E7+G7+I7+K7+M7+O7</f>
        <v>0</v>
      </c>
      <c r="R7" s="231">
        <f>D7+F7+H7+J7+L7+N7+P7</f>
        <v>4</v>
      </c>
      <c r="S7" s="150">
        <f>Q7+R7</f>
        <v>4</v>
      </c>
      <c r="T7" s="232">
        <v>0</v>
      </c>
      <c r="U7" s="230">
        <v>0</v>
      </c>
      <c r="V7" s="230">
        <v>2</v>
      </c>
      <c r="W7" s="230">
        <v>1</v>
      </c>
      <c r="X7" s="230">
        <v>3</v>
      </c>
      <c r="Y7" s="136">
        <v>0</v>
      </c>
      <c r="Z7" s="229">
        <f>T7+V7+X7</f>
        <v>5</v>
      </c>
      <c r="AA7" s="231">
        <f>U7+W7+Y7</f>
        <v>1</v>
      </c>
      <c r="AB7" s="151">
        <f>SUM(Z7:AA7)</f>
        <v>6</v>
      </c>
      <c r="AC7" s="229">
        <f>Q7+Z7</f>
        <v>5</v>
      </c>
      <c r="AD7" s="231">
        <f>R7+AA7</f>
        <v>5</v>
      </c>
      <c r="AE7" s="151">
        <f>SUM(AC7:AD7)</f>
        <v>10</v>
      </c>
      <c r="AF7" s="229">
        <v>0</v>
      </c>
      <c r="AG7" s="230">
        <v>0</v>
      </c>
      <c r="AH7" s="230">
        <v>0</v>
      </c>
      <c r="AI7" s="231">
        <v>2</v>
      </c>
      <c r="AJ7" s="229">
        <f>AF7-AH7</f>
        <v>0</v>
      </c>
      <c r="AK7" s="230">
        <f>AG7-AI7</f>
        <v>-2</v>
      </c>
      <c r="AL7" s="231">
        <f>AJ7+AK7</f>
        <v>-2</v>
      </c>
    </row>
    <row r="8" spans="1:38" ht="18.75" customHeight="1" x14ac:dyDescent="0.15">
      <c r="A8" s="1">
        <v>2</v>
      </c>
      <c r="B8" s="116" t="s">
        <v>107</v>
      </c>
      <c r="C8" s="148">
        <v>0</v>
      </c>
      <c r="D8" s="138">
        <v>0</v>
      </c>
      <c r="E8" s="138">
        <v>0</v>
      </c>
      <c r="F8" s="138">
        <v>0</v>
      </c>
      <c r="G8" s="138">
        <v>0</v>
      </c>
      <c r="H8" s="138">
        <v>0</v>
      </c>
      <c r="I8" s="138">
        <v>0</v>
      </c>
      <c r="J8" s="138">
        <v>0</v>
      </c>
      <c r="K8" s="138">
        <v>0</v>
      </c>
      <c r="L8" s="138">
        <v>0</v>
      </c>
      <c r="M8" s="138">
        <v>0</v>
      </c>
      <c r="N8" s="138">
        <v>0</v>
      </c>
      <c r="O8" s="138">
        <v>0</v>
      </c>
      <c r="P8" s="137">
        <v>0</v>
      </c>
      <c r="Q8" s="229">
        <f t="shared" ref="Q8:R10" si="0">C8+E8+G8+I8+K8+M8+O8</f>
        <v>0</v>
      </c>
      <c r="R8" s="231">
        <f t="shared" si="0"/>
        <v>0</v>
      </c>
      <c r="S8" s="150">
        <f t="shared" ref="S8:S10" si="1">Q8+R8</f>
        <v>0</v>
      </c>
      <c r="T8" s="148">
        <v>0</v>
      </c>
      <c r="U8" s="138">
        <v>0</v>
      </c>
      <c r="V8" s="138">
        <v>0</v>
      </c>
      <c r="W8" s="138">
        <v>0</v>
      </c>
      <c r="X8" s="138">
        <v>0</v>
      </c>
      <c r="Y8" s="137">
        <v>0</v>
      </c>
      <c r="Z8" s="229">
        <f t="shared" ref="Z8:AA10" si="2">T8+V8+X8</f>
        <v>0</v>
      </c>
      <c r="AA8" s="231">
        <f t="shared" si="2"/>
        <v>0</v>
      </c>
      <c r="AB8" s="151">
        <f t="shared" ref="AB8:AB10" si="3">SUM(Z8:AA8)</f>
        <v>0</v>
      </c>
      <c r="AC8" s="229">
        <f t="shared" ref="AC8:AD10" si="4">Q8+Z8</f>
        <v>0</v>
      </c>
      <c r="AD8" s="231">
        <f t="shared" si="4"/>
        <v>0</v>
      </c>
      <c r="AE8" s="151">
        <f t="shared" ref="AE8:AE10" si="5">SUM(AC8:AD8)</f>
        <v>0</v>
      </c>
      <c r="AF8" s="146">
        <v>0</v>
      </c>
      <c r="AG8" s="138">
        <v>0</v>
      </c>
      <c r="AH8" s="138">
        <v>0</v>
      </c>
      <c r="AI8" s="147">
        <v>0</v>
      </c>
      <c r="AJ8" s="146">
        <f t="shared" ref="AJ8:AJ10" si="6">AF8-AH8</f>
        <v>0</v>
      </c>
      <c r="AK8" s="138">
        <f t="shared" ref="AK8:AK10" si="7">AG8-AI8</f>
        <v>0</v>
      </c>
      <c r="AL8" s="147">
        <f t="shared" ref="AL8:AL10" si="8">AJ8+AK8</f>
        <v>0</v>
      </c>
    </row>
    <row r="9" spans="1:38" ht="18.75" customHeight="1" x14ac:dyDescent="0.15">
      <c r="A9" s="91">
        <v>3</v>
      </c>
      <c r="B9" s="116" t="s">
        <v>108</v>
      </c>
      <c r="C9" s="148">
        <v>0</v>
      </c>
      <c r="D9" s="138">
        <v>0</v>
      </c>
      <c r="E9" s="138">
        <v>1</v>
      </c>
      <c r="F9" s="138">
        <v>0</v>
      </c>
      <c r="G9" s="138">
        <v>1</v>
      </c>
      <c r="H9" s="138">
        <v>0</v>
      </c>
      <c r="I9" s="138">
        <v>1</v>
      </c>
      <c r="J9" s="138">
        <v>0</v>
      </c>
      <c r="K9" s="138">
        <v>0</v>
      </c>
      <c r="L9" s="138">
        <v>3</v>
      </c>
      <c r="M9" s="138">
        <v>1</v>
      </c>
      <c r="N9" s="138">
        <v>3</v>
      </c>
      <c r="O9" s="138">
        <v>1</v>
      </c>
      <c r="P9" s="137">
        <v>4</v>
      </c>
      <c r="Q9" s="229">
        <f t="shared" si="0"/>
        <v>5</v>
      </c>
      <c r="R9" s="231">
        <f t="shared" si="0"/>
        <v>10</v>
      </c>
      <c r="S9" s="150">
        <f t="shared" si="1"/>
        <v>15</v>
      </c>
      <c r="T9" s="148">
        <v>1</v>
      </c>
      <c r="U9" s="138">
        <v>0</v>
      </c>
      <c r="V9" s="138">
        <v>2</v>
      </c>
      <c r="W9" s="138">
        <v>1</v>
      </c>
      <c r="X9" s="138">
        <v>0</v>
      </c>
      <c r="Y9" s="137">
        <v>2</v>
      </c>
      <c r="Z9" s="229">
        <f t="shared" si="2"/>
        <v>3</v>
      </c>
      <c r="AA9" s="231">
        <f t="shared" si="2"/>
        <v>3</v>
      </c>
      <c r="AB9" s="151">
        <f t="shared" si="3"/>
        <v>6</v>
      </c>
      <c r="AC9" s="229">
        <f t="shared" si="4"/>
        <v>8</v>
      </c>
      <c r="AD9" s="231">
        <f t="shared" si="4"/>
        <v>13</v>
      </c>
      <c r="AE9" s="151">
        <f t="shared" si="5"/>
        <v>21</v>
      </c>
      <c r="AF9" s="146">
        <v>6</v>
      </c>
      <c r="AG9" s="138">
        <v>0</v>
      </c>
      <c r="AH9" s="138">
        <v>1</v>
      </c>
      <c r="AI9" s="147">
        <v>4</v>
      </c>
      <c r="AJ9" s="146">
        <f>AF9-AH9</f>
        <v>5</v>
      </c>
      <c r="AK9" s="138">
        <f t="shared" si="7"/>
        <v>-4</v>
      </c>
      <c r="AL9" s="147">
        <f t="shared" si="8"/>
        <v>1</v>
      </c>
    </row>
    <row r="10" spans="1:38" ht="18.75" customHeight="1" x14ac:dyDescent="0.15">
      <c r="A10" s="91">
        <v>4</v>
      </c>
      <c r="B10" s="152" t="s">
        <v>109</v>
      </c>
      <c r="C10" s="148">
        <v>0</v>
      </c>
      <c r="D10" s="138">
        <v>0</v>
      </c>
      <c r="E10" s="138">
        <v>0</v>
      </c>
      <c r="F10" s="138">
        <v>0</v>
      </c>
      <c r="G10" s="138">
        <v>1</v>
      </c>
      <c r="H10" s="138">
        <v>0</v>
      </c>
      <c r="I10" s="138">
        <v>2</v>
      </c>
      <c r="J10" s="138">
        <v>0</v>
      </c>
      <c r="K10" s="138">
        <v>1</v>
      </c>
      <c r="L10" s="138">
        <v>0</v>
      </c>
      <c r="M10" s="138">
        <v>1</v>
      </c>
      <c r="N10" s="138">
        <v>0</v>
      </c>
      <c r="O10" s="138">
        <v>3</v>
      </c>
      <c r="P10" s="137">
        <v>1</v>
      </c>
      <c r="Q10" s="229">
        <f t="shared" si="0"/>
        <v>8</v>
      </c>
      <c r="R10" s="231">
        <f t="shared" si="0"/>
        <v>1</v>
      </c>
      <c r="S10" s="150">
        <f t="shared" si="1"/>
        <v>9</v>
      </c>
      <c r="T10" s="148">
        <v>1</v>
      </c>
      <c r="U10" s="138">
        <v>0</v>
      </c>
      <c r="V10" s="138">
        <v>0</v>
      </c>
      <c r="W10" s="138">
        <v>1</v>
      </c>
      <c r="X10" s="138">
        <v>1</v>
      </c>
      <c r="Y10" s="137">
        <v>1</v>
      </c>
      <c r="Z10" s="229">
        <f t="shared" si="2"/>
        <v>2</v>
      </c>
      <c r="AA10" s="231">
        <f t="shared" si="2"/>
        <v>2</v>
      </c>
      <c r="AB10" s="151">
        <f t="shared" si="3"/>
        <v>4</v>
      </c>
      <c r="AC10" s="229">
        <f t="shared" si="4"/>
        <v>10</v>
      </c>
      <c r="AD10" s="231">
        <f t="shared" si="4"/>
        <v>3</v>
      </c>
      <c r="AE10" s="151">
        <f t="shared" si="5"/>
        <v>13</v>
      </c>
      <c r="AF10" s="146">
        <v>3</v>
      </c>
      <c r="AG10" s="138">
        <v>1</v>
      </c>
      <c r="AH10" s="138">
        <v>2</v>
      </c>
      <c r="AI10" s="147">
        <v>2</v>
      </c>
      <c r="AJ10" s="146">
        <f t="shared" si="6"/>
        <v>1</v>
      </c>
      <c r="AK10" s="138">
        <f t="shared" si="7"/>
        <v>-1</v>
      </c>
      <c r="AL10" s="147">
        <f t="shared" si="8"/>
        <v>0</v>
      </c>
    </row>
    <row r="11" spans="1:38" ht="18.75" customHeight="1" x14ac:dyDescent="0.15">
      <c r="A11" s="1"/>
      <c r="B11" s="116"/>
      <c r="C11" s="50"/>
      <c r="D11" s="51"/>
      <c r="E11" s="51"/>
      <c r="F11" s="51"/>
      <c r="G11" s="51"/>
      <c r="H11" s="51"/>
      <c r="I11" s="51"/>
      <c r="J11" s="51"/>
      <c r="K11" s="51"/>
      <c r="L11" s="51"/>
      <c r="M11" s="51"/>
      <c r="N11" s="51"/>
      <c r="O11" s="51"/>
      <c r="P11" s="44"/>
      <c r="Q11" s="17"/>
      <c r="R11" s="52"/>
      <c r="S11" s="39"/>
      <c r="T11" s="50"/>
      <c r="U11" s="51"/>
      <c r="V11" s="51"/>
      <c r="W11" s="51"/>
      <c r="X11" s="51"/>
      <c r="Y11" s="44"/>
      <c r="Z11" s="19"/>
      <c r="AA11" s="80"/>
      <c r="AB11" s="82"/>
      <c r="AC11" s="19"/>
      <c r="AD11" s="80"/>
      <c r="AE11" s="82"/>
      <c r="AF11" s="17"/>
      <c r="AG11" s="51"/>
      <c r="AH11" s="51"/>
      <c r="AI11" s="52"/>
      <c r="AJ11" s="17"/>
      <c r="AK11" s="51"/>
      <c r="AL11" s="52"/>
    </row>
    <row r="12" spans="1:38" ht="18.75" customHeight="1" x14ac:dyDescent="0.15">
      <c r="A12" s="22"/>
      <c r="B12" s="12"/>
      <c r="C12" s="59"/>
      <c r="D12" s="56"/>
      <c r="E12" s="56"/>
      <c r="F12" s="56"/>
      <c r="G12" s="56"/>
      <c r="H12" s="56"/>
      <c r="I12" s="56"/>
      <c r="J12" s="56"/>
      <c r="K12" s="56"/>
      <c r="L12" s="56"/>
      <c r="M12" s="56"/>
      <c r="N12" s="56"/>
      <c r="O12" s="56"/>
      <c r="P12" s="54"/>
      <c r="Q12" s="55"/>
      <c r="R12" s="57"/>
      <c r="S12" s="90"/>
      <c r="T12" s="59"/>
      <c r="U12" s="56"/>
      <c r="V12" s="56"/>
      <c r="W12" s="56"/>
      <c r="X12" s="56"/>
      <c r="Y12" s="54"/>
      <c r="Z12" s="19"/>
      <c r="AA12" s="80"/>
      <c r="AB12" s="82"/>
      <c r="AC12" s="19"/>
      <c r="AD12" s="80"/>
      <c r="AE12" s="82"/>
      <c r="AF12" s="17"/>
      <c r="AG12" s="51"/>
      <c r="AH12" s="51"/>
      <c r="AI12" s="52"/>
      <c r="AJ12" s="17"/>
      <c r="AK12" s="51"/>
      <c r="AL12" s="52"/>
    </row>
    <row r="13" spans="1:38" ht="18.75" customHeight="1" thickBot="1" x14ac:dyDescent="0.2">
      <c r="A13" s="88"/>
      <c r="B13" s="11"/>
      <c r="C13" s="58"/>
      <c r="D13" s="62"/>
      <c r="E13" s="62"/>
      <c r="F13" s="62"/>
      <c r="G13" s="62"/>
      <c r="H13" s="62"/>
      <c r="I13" s="62"/>
      <c r="J13" s="62"/>
      <c r="K13" s="62"/>
      <c r="L13" s="62"/>
      <c r="M13" s="62"/>
      <c r="N13" s="62"/>
      <c r="O13" s="62"/>
      <c r="P13" s="40"/>
      <c r="Q13" s="18"/>
      <c r="R13" s="60"/>
      <c r="S13" s="83"/>
      <c r="T13" s="58"/>
      <c r="U13" s="62"/>
      <c r="V13" s="62"/>
      <c r="W13" s="62"/>
      <c r="X13" s="62"/>
      <c r="Y13" s="40"/>
      <c r="Z13" s="19"/>
      <c r="AA13" s="80"/>
      <c r="AB13" s="82"/>
      <c r="AC13" s="19"/>
      <c r="AD13" s="80"/>
      <c r="AE13" s="82"/>
      <c r="AF13" s="18"/>
      <c r="AG13" s="62"/>
      <c r="AH13" s="62"/>
      <c r="AI13" s="60"/>
      <c r="AJ13" s="18"/>
      <c r="AK13" s="62"/>
      <c r="AL13" s="60"/>
    </row>
    <row r="14" spans="1:38" ht="19.5" customHeight="1" thickBot="1" x14ac:dyDescent="0.2">
      <c r="A14" s="46"/>
      <c r="B14" s="45" t="s">
        <v>52</v>
      </c>
      <c r="C14" s="69">
        <f t="shared" ref="C14:AL14" si="9">SUM(C7:C13)</f>
        <v>0</v>
      </c>
      <c r="D14" s="69">
        <f t="shared" si="9"/>
        <v>0</v>
      </c>
      <c r="E14" s="69">
        <f t="shared" si="9"/>
        <v>1</v>
      </c>
      <c r="F14" s="69">
        <f t="shared" si="9"/>
        <v>0</v>
      </c>
      <c r="G14" s="69">
        <f t="shared" si="9"/>
        <v>2</v>
      </c>
      <c r="H14" s="69">
        <f t="shared" si="9"/>
        <v>0</v>
      </c>
      <c r="I14" s="69">
        <f t="shared" si="9"/>
        <v>3</v>
      </c>
      <c r="J14" s="69">
        <f t="shared" si="9"/>
        <v>1</v>
      </c>
      <c r="K14" s="69">
        <f t="shared" si="9"/>
        <v>1</v>
      </c>
      <c r="L14" s="69">
        <f t="shared" si="9"/>
        <v>3</v>
      </c>
      <c r="M14" s="69">
        <f t="shared" si="9"/>
        <v>2</v>
      </c>
      <c r="N14" s="69">
        <f t="shared" si="9"/>
        <v>5</v>
      </c>
      <c r="O14" s="69">
        <f t="shared" si="9"/>
        <v>4</v>
      </c>
      <c r="P14" s="86">
        <f t="shared" si="9"/>
        <v>6</v>
      </c>
      <c r="Q14" s="65">
        <f t="shared" si="9"/>
        <v>13</v>
      </c>
      <c r="R14" s="183">
        <f t="shared" si="9"/>
        <v>15</v>
      </c>
      <c r="S14" s="69">
        <f t="shared" si="9"/>
        <v>28</v>
      </c>
      <c r="T14" s="69">
        <f t="shared" si="9"/>
        <v>2</v>
      </c>
      <c r="U14" s="69">
        <f t="shared" si="9"/>
        <v>0</v>
      </c>
      <c r="V14" s="69">
        <f t="shared" si="9"/>
        <v>4</v>
      </c>
      <c r="W14" s="69">
        <f t="shared" si="9"/>
        <v>3</v>
      </c>
      <c r="X14" s="69">
        <f t="shared" si="9"/>
        <v>4</v>
      </c>
      <c r="Y14" s="86">
        <f t="shared" si="9"/>
        <v>3</v>
      </c>
      <c r="Z14" s="65">
        <f t="shared" si="9"/>
        <v>10</v>
      </c>
      <c r="AA14" s="183">
        <f t="shared" si="9"/>
        <v>6</v>
      </c>
      <c r="AB14" s="86">
        <f t="shared" si="9"/>
        <v>16</v>
      </c>
      <c r="AC14" s="65">
        <f t="shared" si="9"/>
        <v>23</v>
      </c>
      <c r="AD14" s="183">
        <f t="shared" si="9"/>
        <v>21</v>
      </c>
      <c r="AE14" s="86">
        <f t="shared" si="9"/>
        <v>44</v>
      </c>
      <c r="AF14" s="3">
        <f t="shared" si="9"/>
        <v>9</v>
      </c>
      <c r="AG14" s="4">
        <f t="shared" si="9"/>
        <v>1</v>
      </c>
      <c r="AH14" s="4">
        <f t="shared" si="9"/>
        <v>3</v>
      </c>
      <c r="AI14" s="6">
        <f t="shared" si="9"/>
        <v>8</v>
      </c>
      <c r="AJ14" s="3">
        <f t="shared" si="9"/>
        <v>6</v>
      </c>
      <c r="AK14" s="4">
        <f t="shared" si="9"/>
        <v>-7</v>
      </c>
      <c r="AL14" s="6">
        <f t="shared" si="9"/>
        <v>-1</v>
      </c>
    </row>
    <row r="15" spans="1:38" ht="19.5" customHeight="1" thickBot="1" x14ac:dyDescent="0.2">
      <c r="A15" s="13"/>
      <c r="B15" s="7" t="s">
        <v>283</v>
      </c>
      <c r="C15" s="8">
        <v>0</v>
      </c>
      <c r="D15" s="4">
        <v>0</v>
      </c>
      <c r="E15" s="4">
        <v>1</v>
      </c>
      <c r="F15" s="4">
        <v>0</v>
      </c>
      <c r="G15" s="4">
        <v>1</v>
      </c>
      <c r="H15" s="4">
        <v>1</v>
      </c>
      <c r="I15" s="4">
        <v>1</v>
      </c>
      <c r="J15" s="4">
        <v>1</v>
      </c>
      <c r="K15" s="4">
        <v>1</v>
      </c>
      <c r="L15" s="4">
        <v>5</v>
      </c>
      <c r="M15" s="4">
        <v>3</v>
      </c>
      <c r="N15" s="4">
        <v>6</v>
      </c>
      <c r="O15" s="4">
        <v>3</v>
      </c>
      <c r="P15" s="5">
        <v>0</v>
      </c>
      <c r="Q15" s="3">
        <v>10</v>
      </c>
      <c r="R15" s="6">
        <v>13</v>
      </c>
      <c r="S15" s="41">
        <v>23</v>
      </c>
      <c r="T15" s="3">
        <v>4</v>
      </c>
      <c r="U15" s="4">
        <v>4</v>
      </c>
      <c r="V15" s="4">
        <v>4</v>
      </c>
      <c r="W15" s="4">
        <v>3</v>
      </c>
      <c r="X15" s="4">
        <v>3</v>
      </c>
      <c r="Y15" s="5">
        <v>5</v>
      </c>
      <c r="Z15" s="3">
        <v>11</v>
      </c>
      <c r="AA15" s="6">
        <v>12</v>
      </c>
      <c r="AB15" s="41">
        <v>23</v>
      </c>
      <c r="AC15" s="3">
        <v>21</v>
      </c>
      <c r="AD15" s="6">
        <v>25</v>
      </c>
      <c r="AE15" s="41">
        <v>46</v>
      </c>
      <c r="AF15" s="3">
        <v>5</v>
      </c>
      <c r="AG15" s="4">
        <v>3</v>
      </c>
      <c r="AH15" s="4">
        <v>8</v>
      </c>
      <c r="AI15" s="6">
        <v>9</v>
      </c>
      <c r="AJ15" s="3">
        <v>-3</v>
      </c>
      <c r="AK15" s="4">
        <v>-6</v>
      </c>
      <c r="AL15" s="6">
        <v>-9</v>
      </c>
    </row>
    <row r="16" spans="1:38" ht="19.5" customHeight="1" thickBot="1" x14ac:dyDescent="0.2">
      <c r="A16" s="14"/>
      <c r="B16" s="16" t="s">
        <v>178</v>
      </c>
      <c r="C16" s="63">
        <f>C14-C15</f>
        <v>0</v>
      </c>
      <c r="D16" s="37">
        <f t="shared" ref="D16:AL16" si="10">D14-D15</f>
        <v>0</v>
      </c>
      <c r="E16" s="37">
        <f t="shared" si="10"/>
        <v>0</v>
      </c>
      <c r="F16" s="37">
        <f t="shared" si="10"/>
        <v>0</v>
      </c>
      <c r="G16" s="37">
        <f t="shared" si="10"/>
        <v>1</v>
      </c>
      <c r="H16" s="37">
        <f t="shared" si="10"/>
        <v>-1</v>
      </c>
      <c r="I16" s="37">
        <f t="shared" si="10"/>
        <v>2</v>
      </c>
      <c r="J16" s="37">
        <f t="shared" si="10"/>
        <v>0</v>
      </c>
      <c r="K16" s="37">
        <f t="shared" si="10"/>
        <v>0</v>
      </c>
      <c r="L16" s="37">
        <f t="shared" si="10"/>
        <v>-2</v>
      </c>
      <c r="M16" s="37">
        <f t="shared" si="10"/>
        <v>-1</v>
      </c>
      <c r="N16" s="37">
        <f t="shared" si="10"/>
        <v>-1</v>
      </c>
      <c r="O16" s="37">
        <f t="shared" si="10"/>
        <v>1</v>
      </c>
      <c r="P16" s="10">
        <f t="shared" si="10"/>
        <v>6</v>
      </c>
      <c r="Q16" s="9">
        <f t="shared" si="10"/>
        <v>3</v>
      </c>
      <c r="R16" s="38">
        <f t="shared" si="10"/>
        <v>2</v>
      </c>
      <c r="S16" s="71">
        <f t="shared" si="10"/>
        <v>5</v>
      </c>
      <c r="T16" s="9">
        <f t="shared" si="10"/>
        <v>-2</v>
      </c>
      <c r="U16" s="37">
        <f t="shared" si="10"/>
        <v>-4</v>
      </c>
      <c r="V16" s="37">
        <f t="shared" si="10"/>
        <v>0</v>
      </c>
      <c r="W16" s="37">
        <f t="shared" si="10"/>
        <v>0</v>
      </c>
      <c r="X16" s="37">
        <f t="shared" si="10"/>
        <v>1</v>
      </c>
      <c r="Y16" s="10">
        <f t="shared" si="10"/>
        <v>-2</v>
      </c>
      <c r="Z16" s="9">
        <f t="shared" si="10"/>
        <v>-1</v>
      </c>
      <c r="AA16" s="38">
        <f t="shared" si="10"/>
        <v>-6</v>
      </c>
      <c r="AB16" s="71">
        <f t="shared" si="10"/>
        <v>-7</v>
      </c>
      <c r="AC16" s="9">
        <f t="shared" si="10"/>
        <v>2</v>
      </c>
      <c r="AD16" s="38">
        <f t="shared" si="10"/>
        <v>-4</v>
      </c>
      <c r="AE16" s="317">
        <f t="shared" si="10"/>
        <v>-2</v>
      </c>
      <c r="AF16" s="3">
        <f t="shared" si="10"/>
        <v>4</v>
      </c>
      <c r="AG16" s="4">
        <f t="shared" si="10"/>
        <v>-2</v>
      </c>
      <c r="AH16" s="4">
        <f t="shared" si="10"/>
        <v>-5</v>
      </c>
      <c r="AI16" s="6">
        <f t="shared" si="10"/>
        <v>-1</v>
      </c>
      <c r="AJ16" s="8">
        <f t="shared" si="10"/>
        <v>9</v>
      </c>
      <c r="AK16" s="4">
        <f t="shared" si="10"/>
        <v>-1</v>
      </c>
      <c r="AL16" s="6">
        <f t="shared" si="10"/>
        <v>8</v>
      </c>
    </row>
    <row r="18" spans="2:14" x14ac:dyDescent="0.15">
      <c r="B18" s="481" t="s">
        <v>284</v>
      </c>
      <c r="C18" s="481" t="s">
        <v>198</v>
      </c>
      <c r="D18" s="481"/>
      <c r="E18" s="481" t="s">
        <v>199</v>
      </c>
      <c r="F18" s="481"/>
      <c r="G18" s="481" t="s">
        <v>200</v>
      </c>
      <c r="H18" s="481"/>
      <c r="I18" s="481" t="s">
        <v>201</v>
      </c>
      <c r="J18" s="481"/>
      <c r="K18" s="481" t="s">
        <v>202</v>
      </c>
      <c r="L18" s="481"/>
      <c r="M18" s="481" t="s">
        <v>4</v>
      </c>
      <c r="N18" s="481"/>
    </row>
    <row r="19" spans="2:14" x14ac:dyDescent="0.15">
      <c r="B19" s="481"/>
      <c r="C19" s="481"/>
      <c r="D19" s="481"/>
      <c r="E19" s="481">
        <v>2</v>
      </c>
      <c r="F19" s="481"/>
      <c r="G19" s="481">
        <v>1</v>
      </c>
      <c r="H19" s="481"/>
      <c r="I19" s="481"/>
      <c r="J19" s="481"/>
      <c r="K19" s="481"/>
      <c r="L19" s="481"/>
      <c r="M19" s="481">
        <f>K19+I19+G19+E19+C19</f>
        <v>3</v>
      </c>
      <c r="N19" s="481"/>
    </row>
    <row r="20" spans="2:14" x14ac:dyDescent="0.15">
      <c r="B20" s="44"/>
      <c r="C20" s="521" t="s">
        <v>205</v>
      </c>
      <c r="D20" s="521"/>
      <c r="E20" s="521"/>
      <c r="F20" s="521"/>
      <c r="G20" s="521"/>
      <c r="H20" s="521"/>
      <c r="I20" s="521"/>
      <c r="J20" s="521"/>
      <c r="K20" s="521"/>
      <c r="L20" s="521"/>
      <c r="M20" s="521"/>
      <c r="N20" s="458"/>
    </row>
    <row r="21" spans="2:14" x14ac:dyDescent="0.15">
      <c r="B21" s="481" t="s">
        <v>285</v>
      </c>
      <c r="C21" s="481" t="s">
        <v>198</v>
      </c>
      <c r="D21" s="481"/>
      <c r="E21" s="481" t="s">
        <v>199</v>
      </c>
      <c r="F21" s="481"/>
      <c r="G21" s="481" t="s">
        <v>200</v>
      </c>
      <c r="H21" s="481"/>
      <c r="I21" s="481" t="s">
        <v>201</v>
      </c>
      <c r="J21" s="481"/>
      <c r="K21" s="481" t="s">
        <v>202</v>
      </c>
      <c r="L21" s="481"/>
      <c r="M21" s="481" t="s">
        <v>4</v>
      </c>
      <c r="N21" s="481"/>
    </row>
    <row r="22" spans="2:14" x14ac:dyDescent="0.15">
      <c r="B22" s="481"/>
      <c r="C22" s="481">
        <v>0</v>
      </c>
      <c r="D22" s="481"/>
      <c r="E22" s="481">
        <v>2</v>
      </c>
      <c r="F22" s="481"/>
      <c r="G22" s="481">
        <v>1</v>
      </c>
      <c r="H22" s="481"/>
      <c r="I22" s="481">
        <v>0</v>
      </c>
      <c r="J22" s="481"/>
      <c r="K22" s="481">
        <v>0</v>
      </c>
      <c r="L22" s="481"/>
      <c r="M22" s="481">
        <f>K22+I22+G22+E22+C22</f>
        <v>3</v>
      </c>
      <c r="N22" s="481"/>
    </row>
    <row r="23" spans="2:14" x14ac:dyDescent="0.15">
      <c r="B23" s="44"/>
      <c r="C23" s="521" t="s">
        <v>205</v>
      </c>
      <c r="D23" s="521"/>
      <c r="E23" s="521"/>
      <c r="F23" s="521"/>
      <c r="G23" s="521"/>
      <c r="H23" s="521"/>
      <c r="I23" s="521"/>
      <c r="J23" s="521"/>
      <c r="K23" s="521"/>
      <c r="L23" s="521"/>
      <c r="M23" s="521"/>
      <c r="N23" s="458"/>
    </row>
    <row r="24" spans="2:14" x14ac:dyDescent="0.15">
      <c r="B24" s="481" t="s">
        <v>286</v>
      </c>
      <c r="C24" s="481" t="s">
        <v>198</v>
      </c>
      <c r="D24" s="481"/>
      <c r="E24" s="481" t="s">
        <v>199</v>
      </c>
      <c r="F24" s="481"/>
      <c r="G24" s="481" t="s">
        <v>200</v>
      </c>
      <c r="H24" s="481"/>
      <c r="I24" s="481" t="s">
        <v>201</v>
      </c>
      <c r="J24" s="481"/>
      <c r="K24" s="481" t="s">
        <v>202</v>
      </c>
      <c r="L24" s="481"/>
      <c r="M24" s="481" t="s">
        <v>4</v>
      </c>
      <c r="N24" s="481"/>
    </row>
    <row r="25" spans="2:14" x14ac:dyDescent="0.15">
      <c r="B25" s="481"/>
      <c r="C25" s="481">
        <f>C19-C22</f>
        <v>0</v>
      </c>
      <c r="D25" s="481"/>
      <c r="E25" s="481">
        <f t="shared" ref="E25" si="11">E19-E22</f>
        <v>0</v>
      </c>
      <c r="F25" s="481"/>
      <c r="G25" s="481">
        <f t="shared" ref="G25" si="12">G19-G22</f>
        <v>0</v>
      </c>
      <c r="H25" s="481"/>
      <c r="I25" s="481">
        <f t="shared" ref="I25" si="13">I19-I22</f>
        <v>0</v>
      </c>
      <c r="J25" s="481"/>
      <c r="K25" s="481">
        <f t="shared" ref="K25" si="14">K19-K22</f>
        <v>0</v>
      </c>
      <c r="L25" s="481"/>
      <c r="M25" s="481">
        <f>K25+I25+G25+E25+C25</f>
        <v>0</v>
      </c>
      <c r="N25" s="481"/>
    </row>
    <row r="26" spans="2:14" x14ac:dyDescent="0.15">
      <c r="B26" s="44"/>
      <c r="C26" s="521" t="s">
        <v>205</v>
      </c>
      <c r="D26" s="521"/>
      <c r="E26" s="521"/>
      <c r="F26" s="521"/>
      <c r="G26" s="521"/>
      <c r="H26" s="521"/>
      <c r="I26" s="521"/>
      <c r="J26" s="521"/>
      <c r="K26" s="521"/>
      <c r="L26" s="521"/>
      <c r="M26" s="521"/>
      <c r="N26" s="458"/>
    </row>
  </sheetData>
  <mergeCells count="57">
    <mergeCell ref="C26:N26"/>
    <mergeCell ref="C20:N20"/>
    <mergeCell ref="B24:B25"/>
    <mergeCell ref="C24:D24"/>
    <mergeCell ref="E24:F24"/>
    <mergeCell ref="G24:H24"/>
    <mergeCell ref="I24:J24"/>
    <mergeCell ref="K24:L24"/>
    <mergeCell ref="M24:N24"/>
    <mergeCell ref="C25:D25"/>
    <mergeCell ref="E25:F25"/>
    <mergeCell ref="G25:H25"/>
    <mergeCell ref="I25:J25"/>
    <mergeCell ref="K25:L25"/>
    <mergeCell ref="M25:N25"/>
    <mergeCell ref="C23:N23"/>
    <mergeCell ref="K18:L18"/>
    <mergeCell ref="M18:N18"/>
    <mergeCell ref="C19:D19"/>
    <mergeCell ref="E19:F19"/>
    <mergeCell ref="G19:H19"/>
    <mergeCell ref="I19:J19"/>
    <mergeCell ref="K19:L19"/>
    <mergeCell ref="M19:N19"/>
    <mergeCell ref="B18:B19"/>
    <mergeCell ref="C18:D18"/>
    <mergeCell ref="E18:F18"/>
    <mergeCell ref="G18:H18"/>
    <mergeCell ref="I18:J18"/>
    <mergeCell ref="K21:L21"/>
    <mergeCell ref="M21:N21"/>
    <mergeCell ref="C22:D22"/>
    <mergeCell ref="E22:F22"/>
    <mergeCell ref="G22:H22"/>
    <mergeCell ref="I22:J22"/>
    <mergeCell ref="K22:L22"/>
    <mergeCell ref="M22:N22"/>
    <mergeCell ref="B21:B22"/>
    <mergeCell ref="C21:D21"/>
    <mergeCell ref="E21:F21"/>
    <mergeCell ref="G21:H21"/>
    <mergeCell ref="I21:J21"/>
    <mergeCell ref="A1:AE1"/>
    <mergeCell ref="A2:AE2"/>
    <mergeCell ref="A4:A6"/>
    <mergeCell ref="B4:B6"/>
    <mergeCell ref="C4:P4"/>
    <mergeCell ref="Q4:R5"/>
    <mergeCell ref="S4:S5"/>
    <mergeCell ref="T4:Y4"/>
    <mergeCell ref="Z4:AA5"/>
    <mergeCell ref="AB4:AB5"/>
    <mergeCell ref="AF4:AG5"/>
    <mergeCell ref="AH4:AI5"/>
    <mergeCell ref="AJ4:AL5"/>
    <mergeCell ref="AC4:AD5"/>
    <mergeCell ref="AE4:AE5"/>
  </mergeCells>
  <phoneticPr fontId="2"/>
  <pageMargins left="0.7" right="0.7" top="0.75" bottom="0.75" header="0.3" footer="0.3"/>
  <pageSetup paperSize="9" scale="99"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AL30"/>
  <sheetViews>
    <sheetView topLeftCell="A6" workbookViewId="0">
      <selection activeCell="C18" sqref="C18:AL20"/>
    </sheetView>
  </sheetViews>
  <sheetFormatPr defaultRowHeight="13.5" x14ac:dyDescent="0.15"/>
  <cols>
    <col min="1" max="1" width="3.75" customWidth="1"/>
    <col min="2" max="2" width="22.7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297</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12" t="s">
        <v>0</v>
      </c>
      <c r="B4" s="515" t="s">
        <v>1</v>
      </c>
      <c r="C4" s="462" t="s">
        <v>2</v>
      </c>
      <c r="D4" s="479"/>
      <c r="E4" s="479"/>
      <c r="F4" s="479"/>
      <c r="G4" s="479"/>
      <c r="H4" s="479"/>
      <c r="I4" s="479"/>
      <c r="J4" s="479"/>
      <c r="K4" s="479"/>
      <c r="L4" s="479"/>
      <c r="M4" s="479"/>
      <c r="N4" s="479"/>
      <c r="O4" s="479"/>
      <c r="P4" s="508"/>
      <c r="Q4" s="462" t="s">
        <v>3</v>
      </c>
      <c r="R4" s="463"/>
      <c r="S4" s="466" t="s">
        <v>4</v>
      </c>
      <c r="T4" s="520" t="s">
        <v>5</v>
      </c>
      <c r="U4" s="479"/>
      <c r="V4" s="479"/>
      <c r="W4" s="479"/>
      <c r="X4" s="479"/>
      <c r="Y4" s="508"/>
      <c r="Z4" s="462" t="s">
        <v>6</v>
      </c>
      <c r="AA4" s="463"/>
      <c r="AB4" s="466" t="s">
        <v>4</v>
      </c>
      <c r="AC4" s="520" t="s">
        <v>7</v>
      </c>
      <c r="AD4" s="508"/>
      <c r="AE4" s="439" t="s">
        <v>4</v>
      </c>
      <c r="AF4" s="391" t="s">
        <v>216</v>
      </c>
      <c r="AG4" s="486"/>
      <c r="AH4" s="459" t="s">
        <v>217</v>
      </c>
      <c r="AI4" s="392"/>
      <c r="AJ4" s="391" t="s">
        <v>218</v>
      </c>
      <c r="AK4" s="395"/>
      <c r="AL4" s="392"/>
    </row>
    <row r="5" spans="1:38" ht="18.75" customHeight="1" x14ac:dyDescent="0.15">
      <c r="A5" s="513"/>
      <c r="B5" s="516"/>
      <c r="C5" s="484" t="s">
        <v>8</v>
      </c>
      <c r="D5" s="453"/>
      <c r="E5" s="453" t="s">
        <v>9</v>
      </c>
      <c r="F5" s="453"/>
      <c r="G5" s="453" t="s">
        <v>10</v>
      </c>
      <c r="H5" s="453"/>
      <c r="I5" s="453" t="s">
        <v>11</v>
      </c>
      <c r="J5" s="453"/>
      <c r="K5" s="453" t="s">
        <v>12</v>
      </c>
      <c r="L5" s="453"/>
      <c r="M5" s="453" t="s">
        <v>13</v>
      </c>
      <c r="N5" s="453"/>
      <c r="O5" s="453" t="s">
        <v>14</v>
      </c>
      <c r="P5" s="452"/>
      <c r="Q5" s="455"/>
      <c r="R5" s="464"/>
      <c r="S5" s="467"/>
      <c r="T5" s="411" t="s">
        <v>15</v>
      </c>
      <c r="U5" s="456"/>
      <c r="V5" s="456" t="s">
        <v>16</v>
      </c>
      <c r="W5" s="456"/>
      <c r="X5" s="456" t="s">
        <v>17</v>
      </c>
      <c r="Y5" s="412"/>
      <c r="Z5" s="455"/>
      <c r="AA5" s="464"/>
      <c r="AB5" s="467"/>
      <c r="AC5" s="411"/>
      <c r="AD5" s="412"/>
      <c r="AE5" s="410"/>
      <c r="AF5" s="424"/>
      <c r="AG5" s="487"/>
      <c r="AH5" s="460"/>
      <c r="AI5" s="461"/>
      <c r="AJ5" s="393"/>
      <c r="AK5" s="396"/>
      <c r="AL5" s="394"/>
    </row>
    <row r="6" spans="1:38" ht="18.75" customHeight="1" thickBot="1" x14ac:dyDescent="0.2">
      <c r="A6" s="514"/>
      <c r="B6" s="517"/>
      <c r="C6" s="20"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468"/>
      <c r="T6" s="295" t="s">
        <v>18</v>
      </c>
      <c r="U6" s="294" t="s">
        <v>19</v>
      </c>
      <c r="V6" s="294" t="s">
        <v>18</v>
      </c>
      <c r="W6" s="294" t="s">
        <v>19</v>
      </c>
      <c r="X6" s="294" t="s">
        <v>18</v>
      </c>
      <c r="Y6" s="296" t="s">
        <v>19</v>
      </c>
      <c r="Z6" s="20" t="s">
        <v>18</v>
      </c>
      <c r="AA6" s="21" t="s">
        <v>19</v>
      </c>
      <c r="AB6" s="468"/>
      <c r="AC6" s="295" t="s">
        <v>18</v>
      </c>
      <c r="AD6" s="296" t="s">
        <v>19</v>
      </c>
      <c r="AE6" s="465"/>
      <c r="AF6" s="132" t="s">
        <v>221</v>
      </c>
      <c r="AG6" s="297" t="s">
        <v>222</v>
      </c>
      <c r="AH6" s="298" t="s">
        <v>221</v>
      </c>
      <c r="AI6" s="134" t="s">
        <v>222</v>
      </c>
      <c r="AJ6" s="132" t="s">
        <v>221</v>
      </c>
      <c r="AK6" s="133" t="s">
        <v>222</v>
      </c>
      <c r="AL6" s="134" t="s">
        <v>223</v>
      </c>
    </row>
    <row r="7" spans="1:38" ht="18.75" customHeight="1" x14ac:dyDescent="0.15">
      <c r="A7" s="91">
        <v>1</v>
      </c>
      <c r="B7" s="152" t="s">
        <v>20</v>
      </c>
      <c r="C7" s="229">
        <v>0</v>
      </c>
      <c r="D7" s="230">
        <v>0</v>
      </c>
      <c r="E7" s="230">
        <v>1</v>
      </c>
      <c r="F7" s="230">
        <v>0</v>
      </c>
      <c r="G7" s="230">
        <v>1</v>
      </c>
      <c r="H7" s="230">
        <v>0</v>
      </c>
      <c r="I7" s="230">
        <v>0</v>
      </c>
      <c r="J7" s="230">
        <v>0</v>
      </c>
      <c r="K7" s="230">
        <v>1</v>
      </c>
      <c r="L7" s="230">
        <v>1</v>
      </c>
      <c r="M7" s="230">
        <v>0</v>
      </c>
      <c r="N7" s="230">
        <v>0</v>
      </c>
      <c r="O7" s="230">
        <v>0</v>
      </c>
      <c r="P7" s="136">
        <v>0</v>
      </c>
      <c r="Q7" s="229">
        <f>C7+E7+G7+I7+K7+M7+O7</f>
        <v>3</v>
      </c>
      <c r="R7" s="231">
        <f>D7+F7+H7+J7+L7+N7+P7</f>
        <v>1</v>
      </c>
      <c r="S7" s="152">
        <f>Q7+R7</f>
        <v>4</v>
      </c>
      <c r="T7" s="232">
        <v>3</v>
      </c>
      <c r="U7" s="230">
        <v>0</v>
      </c>
      <c r="V7" s="230">
        <v>0</v>
      </c>
      <c r="W7" s="230">
        <v>0</v>
      </c>
      <c r="X7" s="230">
        <v>1</v>
      </c>
      <c r="Y7" s="136">
        <v>2</v>
      </c>
      <c r="Z7" s="229">
        <f t="shared" ref="Z7:AA10" si="0">T7+V7+X7</f>
        <v>4</v>
      </c>
      <c r="AA7" s="231">
        <f t="shared" si="0"/>
        <v>2</v>
      </c>
      <c r="AB7" s="152">
        <f>Z7+AA7</f>
        <v>6</v>
      </c>
      <c r="AC7" s="232">
        <f t="shared" ref="AC7:AD10" si="1">Q7+Z7</f>
        <v>7</v>
      </c>
      <c r="AD7" s="136">
        <f t="shared" si="1"/>
        <v>3</v>
      </c>
      <c r="AE7" s="293">
        <f>AC7+AD7</f>
        <v>10</v>
      </c>
      <c r="AF7" s="229">
        <v>3</v>
      </c>
      <c r="AG7" s="230">
        <v>0</v>
      </c>
      <c r="AH7" s="230">
        <v>2</v>
      </c>
      <c r="AI7" s="231">
        <v>2</v>
      </c>
      <c r="AJ7" s="229">
        <f>AF7-AH7</f>
        <v>1</v>
      </c>
      <c r="AK7" s="230">
        <f>AG7-AI7</f>
        <v>-2</v>
      </c>
      <c r="AL7" s="231">
        <f>AJ7+AK7</f>
        <v>-1</v>
      </c>
    </row>
    <row r="8" spans="1:38" ht="18.75" customHeight="1" x14ac:dyDescent="0.15">
      <c r="A8" s="1">
        <v>2</v>
      </c>
      <c r="B8" s="116" t="s">
        <v>188</v>
      </c>
      <c r="C8" s="146">
        <v>0</v>
      </c>
      <c r="D8" s="138">
        <v>0</v>
      </c>
      <c r="E8" s="138">
        <v>1</v>
      </c>
      <c r="F8" s="138">
        <v>0</v>
      </c>
      <c r="G8" s="138">
        <v>0</v>
      </c>
      <c r="H8" s="138">
        <v>0</v>
      </c>
      <c r="I8" s="138">
        <v>2</v>
      </c>
      <c r="J8" s="138">
        <v>0</v>
      </c>
      <c r="K8" s="138">
        <v>1</v>
      </c>
      <c r="L8" s="138">
        <v>0</v>
      </c>
      <c r="M8" s="138">
        <v>1</v>
      </c>
      <c r="N8" s="138">
        <v>0</v>
      </c>
      <c r="O8" s="138">
        <v>2</v>
      </c>
      <c r="P8" s="137">
        <v>0</v>
      </c>
      <c r="Q8" s="146">
        <f t="shared" ref="Q8:R10" si="2">C8+E8+G8+I8+K8+M8+O8</f>
        <v>7</v>
      </c>
      <c r="R8" s="147">
        <f t="shared" si="2"/>
        <v>0</v>
      </c>
      <c r="S8" s="116">
        <f>Q8+R8</f>
        <v>7</v>
      </c>
      <c r="T8" s="148">
        <v>0</v>
      </c>
      <c r="U8" s="138">
        <v>0</v>
      </c>
      <c r="V8" s="138">
        <v>3</v>
      </c>
      <c r="W8" s="138">
        <v>0</v>
      </c>
      <c r="X8" s="138">
        <v>3</v>
      </c>
      <c r="Y8" s="137">
        <v>1</v>
      </c>
      <c r="Z8" s="146">
        <f t="shared" si="0"/>
        <v>6</v>
      </c>
      <c r="AA8" s="147">
        <f t="shared" si="0"/>
        <v>1</v>
      </c>
      <c r="AB8" s="116">
        <f>Z8+AA8</f>
        <v>7</v>
      </c>
      <c r="AC8" s="148">
        <f>Q8+Z8</f>
        <v>13</v>
      </c>
      <c r="AD8" s="137">
        <f>R8+AA8</f>
        <v>1</v>
      </c>
      <c r="AE8" s="117">
        <f>AC8+AD8</f>
        <v>14</v>
      </c>
      <c r="AF8" s="146">
        <v>1</v>
      </c>
      <c r="AG8" s="138">
        <v>0</v>
      </c>
      <c r="AH8" s="138">
        <v>1</v>
      </c>
      <c r="AI8" s="147">
        <v>3</v>
      </c>
      <c r="AJ8" s="146">
        <f>AF8-AH8</f>
        <v>0</v>
      </c>
      <c r="AK8" s="138">
        <f t="shared" ref="AK8:AK15" si="3">AG8-AI8</f>
        <v>-3</v>
      </c>
      <c r="AL8" s="147">
        <f t="shared" ref="AL8:AL15" si="4">AJ8+AK8</f>
        <v>-3</v>
      </c>
    </row>
    <row r="9" spans="1:38" ht="18.75" customHeight="1" x14ac:dyDescent="0.15">
      <c r="A9" s="91">
        <v>3</v>
      </c>
      <c r="B9" s="116" t="s">
        <v>21</v>
      </c>
      <c r="C9" s="146">
        <v>0</v>
      </c>
      <c r="D9" s="138">
        <v>0</v>
      </c>
      <c r="E9" s="138">
        <v>0</v>
      </c>
      <c r="F9" s="138">
        <v>1</v>
      </c>
      <c r="G9" s="138">
        <v>0</v>
      </c>
      <c r="H9" s="138">
        <v>0</v>
      </c>
      <c r="I9" s="138">
        <v>0</v>
      </c>
      <c r="J9" s="138">
        <v>3</v>
      </c>
      <c r="K9" s="138">
        <v>0</v>
      </c>
      <c r="L9" s="138">
        <v>0</v>
      </c>
      <c r="M9" s="138">
        <v>0</v>
      </c>
      <c r="N9" s="138">
        <v>0</v>
      </c>
      <c r="O9" s="138">
        <v>1</v>
      </c>
      <c r="P9" s="137">
        <v>0</v>
      </c>
      <c r="Q9" s="146">
        <f t="shared" si="2"/>
        <v>1</v>
      </c>
      <c r="R9" s="147">
        <f t="shared" si="2"/>
        <v>4</v>
      </c>
      <c r="S9" s="116">
        <f>Q9+R9</f>
        <v>5</v>
      </c>
      <c r="T9" s="148">
        <v>2</v>
      </c>
      <c r="U9" s="138">
        <v>2</v>
      </c>
      <c r="V9" s="138">
        <v>2</v>
      </c>
      <c r="W9" s="138">
        <v>4</v>
      </c>
      <c r="X9" s="138">
        <v>1</v>
      </c>
      <c r="Y9" s="137">
        <v>0</v>
      </c>
      <c r="Z9" s="146">
        <f t="shared" si="0"/>
        <v>5</v>
      </c>
      <c r="AA9" s="147">
        <f t="shared" si="0"/>
        <v>6</v>
      </c>
      <c r="AB9" s="116">
        <f>Z9+AA9</f>
        <v>11</v>
      </c>
      <c r="AC9" s="148">
        <f>Q9+Z9</f>
        <v>6</v>
      </c>
      <c r="AD9" s="137">
        <f>R9+AA9</f>
        <v>10</v>
      </c>
      <c r="AE9" s="117">
        <f>AC9+AD9</f>
        <v>16</v>
      </c>
      <c r="AF9" s="146">
        <v>1</v>
      </c>
      <c r="AG9" s="138">
        <v>6</v>
      </c>
      <c r="AH9" s="138">
        <v>0</v>
      </c>
      <c r="AI9" s="147">
        <v>1</v>
      </c>
      <c r="AJ9" s="146">
        <f t="shared" ref="AJ9:AJ15" si="5">AF9-AH9</f>
        <v>1</v>
      </c>
      <c r="AK9" s="138">
        <f t="shared" si="3"/>
        <v>5</v>
      </c>
      <c r="AL9" s="147">
        <f t="shared" si="4"/>
        <v>6</v>
      </c>
    </row>
    <row r="10" spans="1:38" ht="18.75" customHeight="1" x14ac:dyDescent="0.15">
      <c r="A10" s="1">
        <v>4</v>
      </c>
      <c r="B10" s="116" t="s">
        <v>22</v>
      </c>
      <c r="C10" s="146">
        <v>0</v>
      </c>
      <c r="D10" s="138">
        <v>0</v>
      </c>
      <c r="E10" s="138">
        <v>1</v>
      </c>
      <c r="F10" s="138">
        <v>0</v>
      </c>
      <c r="G10" s="138">
        <v>1</v>
      </c>
      <c r="H10" s="138">
        <v>2</v>
      </c>
      <c r="I10" s="138">
        <v>0</v>
      </c>
      <c r="J10" s="138">
        <v>1</v>
      </c>
      <c r="K10" s="138">
        <v>0</v>
      </c>
      <c r="L10" s="138">
        <v>0</v>
      </c>
      <c r="M10" s="138">
        <v>2</v>
      </c>
      <c r="N10" s="138">
        <v>0</v>
      </c>
      <c r="O10" s="138">
        <v>0</v>
      </c>
      <c r="P10" s="137">
        <v>0</v>
      </c>
      <c r="Q10" s="146">
        <f t="shared" si="2"/>
        <v>4</v>
      </c>
      <c r="R10" s="147">
        <f t="shared" si="2"/>
        <v>3</v>
      </c>
      <c r="S10" s="116">
        <f>Q10+R10</f>
        <v>7</v>
      </c>
      <c r="T10" s="148">
        <v>0</v>
      </c>
      <c r="U10" s="138">
        <v>0</v>
      </c>
      <c r="V10" s="138">
        <v>1</v>
      </c>
      <c r="W10" s="138">
        <v>1</v>
      </c>
      <c r="X10" s="138">
        <v>0</v>
      </c>
      <c r="Y10" s="137">
        <v>0</v>
      </c>
      <c r="Z10" s="146">
        <f t="shared" si="0"/>
        <v>1</v>
      </c>
      <c r="AA10" s="147">
        <f t="shared" si="0"/>
        <v>1</v>
      </c>
      <c r="AB10" s="116">
        <f>Z10+AA10</f>
        <v>2</v>
      </c>
      <c r="AC10" s="148">
        <f t="shared" si="1"/>
        <v>5</v>
      </c>
      <c r="AD10" s="137">
        <f t="shared" si="1"/>
        <v>4</v>
      </c>
      <c r="AE10" s="117">
        <f>AC10+AD10</f>
        <v>9</v>
      </c>
      <c r="AF10" s="146">
        <v>5</v>
      </c>
      <c r="AG10" s="138">
        <v>0</v>
      </c>
      <c r="AH10" s="138">
        <v>0</v>
      </c>
      <c r="AI10" s="147">
        <v>2</v>
      </c>
      <c r="AJ10" s="146">
        <f t="shared" si="5"/>
        <v>5</v>
      </c>
      <c r="AK10" s="138">
        <f t="shared" si="3"/>
        <v>-2</v>
      </c>
      <c r="AL10" s="147">
        <f t="shared" si="4"/>
        <v>3</v>
      </c>
    </row>
    <row r="11" spans="1:38" ht="18.75" customHeight="1" x14ac:dyDescent="0.15">
      <c r="A11" s="91">
        <v>5</v>
      </c>
      <c r="B11" s="116" t="s">
        <v>23</v>
      </c>
      <c r="C11" s="146">
        <v>1</v>
      </c>
      <c r="D11" s="138">
        <v>1</v>
      </c>
      <c r="E11" s="138">
        <v>1</v>
      </c>
      <c r="F11" s="138">
        <v>2</v>
      </c>
      <c r="G11" s="138">
        <v>2</v>
      </c>
      <c r="H11" s="138">
        <v>1</v>
      </c>
      <c r="I11" s="138">
        <v>2</v>
      </c>
      <c r="J11" s="138">
        <v>3</v>
      </c>
      <c r="K11" s="138">
        <v>1</v>
      </c>
      <c r="L11" s="138">
        <v>0</v>
      </c>
      <c r="M11" s="138">
        <v>2</v>
      </c>
      <c r="N11" s="138">
        <v>3</v>
      </c>
      <c r="O11" s="138">
        <v>2</v>
      </c>
      <c r="P11" s="137">
        <v>1</v>
      </c>
      <c r="Q11" s="146">
        <f t="shared" ref="Q11:R15" si="6">C11+E11+G11+I11+K11+M11+O11</f>
        <v>11</v>
      </c>
      <c r="R11" s="147">
        <f t="shared" si="6"/>
        <v>11</v>
      </c>
      <c r="S11" s="116">
        <f t="shared" ref="S11:S15" si="7">Q11+R11</f>
        <v>22</v>
      </c>
      <c r="T11" s="148">
        <v>0</v>
      </c>
      <c r="U11" s="138">
        <v>0</v>
      </c>
      <c r="V11" s="138">
        <v>2</v>
      </c>
      <c r="W11" s="138">
        <v>0</v>
      </c>
      <c r="X11" s="138">
        <v>4</v>
      </c>
      <c r="Y11" s="137">
        <v>3</v>
      </c>
      <c r="Z11" s="146">
        <f t="shared" ref="Z11:AA15" si="8">T11+V11+X11</f>
        <v>6</v>
      </c>
      <c r="AA11" s="147">
        <f t="shared" si="8"/>
        <v>3</v>
      </c>
      <c r="AB11" s="116">
        <f t="shared" ref="AB11:AB15" si="9">Z11+AA11</f>
        <v>9</v>
      </c>
      <c r="AC11" s="148">
        <f t="shared" ref="AC11:AD15" si="10">Q11+Z11</f>
        <v>17</v>
      </c>
      <c r="AD11" s="137">
        <f t="shared" si="10"/>
        <v>14</v>
      </c>
      <c r="AE11" s="117">
        <f t="shared" ref="AE11:AE15" si="11">AC11+AD11</f>
        <v>31</v>
      </c>
      <c r="AF11" s="146">
        <v>7</v>
      </c>
      <c r="AG11" s="138">
        <v>0</v>
      </c>
      <c r="AH11" s="138">
        <v>0</v>
      </c>
      <c r="AI11" s="147">
        <v>2</v>
      </c>
      <c r="AJ11" s="146">
        <f t="shared" si="5"/>
        <v>7</v>
      </c>
      <c r="AK11" s="138">
        <f t="shared" si="3"/>
        <v>-2</v>
      </c>
      <c r="AL11" s="147">
        <f t="shared" si="4"/>
        <v>5</v>
      </c>
    </row>
    <row r="12" spans="1:38" ht="18.75" customHeight="1" x14ac:dyDescent="0.15">
      <c r="A12" s="1">
        <v>6</v>
      </c>
      <c r="B12" s="116" t="s">
        <v>24</v>
      </c>
      <c r="C12" s="146">
        <v>0</v>
      </c>
      <c r="D12" s="138">
        <v>0</v>
      </c>
      <c r="E12" s="138">
        <v>1</v>
      </c>
      <c r="F12" s="138">
        <v>0</v>
      </c>
      <c r="G12" s="138">
        <v>0</v>
      </c>
      <c r="H12" s="138">
        <v>0</v>
      </c>
      <c r="I12" s="138">
        <v>0</v>
      </c>
      <c r="J12" s="138">
        <v>2</v>
      </c>
      <c r="K12" s="138">
        <v>0</v>
      </c>
      <c r="L12" s="138">
        <v>1</v>
      </c>
      <c r="M12" s="138">
        <v>1</v>
      </c>
      <c r="N12" s="138">
        <v>0</v>
      </c>
      <c r="O12" s="138">
        <v>2</v>
      </c>
      <c r="P12" s="137">
        <v>0</v>
      </c>
      <c r="Q12" s="146">
        <f t="shared" si="6"/>
        <v>4</v>
      </c>
      <c r="R12" s="147">
        <f t="shared" si="6"/>
        <v>3</v>
      </c>
      <c r="S12" s="116">
        <f t="shared" si="7"/>
        <v>7</v>
      </c>
      <c r="T12" s="148">
        <v>1</v>
      </c>
      <c r="U12" s="138">
        <v>0</v>
      </c>
      <c r="V12" s="138">
        <v>2</v>
      </c>
      <c r="W12" s="138">
        <v>0</v>
      </c>
      <c r="X12" s="138">
        <v>1</v>
      </c>
      <c r="Y12" s="137">
        <v>1</v>
      </c>
      <c r="Z12" s="146">
        <f t="shared" si="8"/>
        <v>4</v>
      </c>
      <c r="AA12" s="147">
        <f t="shared" si="8"/>
        <v>1</v>
      </c>
      <c r="AB12" s="116">
        <f t="shared" si="9"/>
        <v>5</v>
      </c>
      <c r="AC12" s="148">
        <f t="shared" si="10"/>
        <v>8</v>
      </c>
      <c r="AD12" s="137">
        <f t="shared" si="10"/>
        <v>4</v>
      </c>
      <c r="AE12" s="117">
        <f t="shared" si="11"/>
        <v>12</v>
      </c>
      <c r="AF12" s="146">
        <v>1</v>
      </c>
      <c r="AG12" s="138">
        <v>1</v>
      </c>
      <c r="AH12" s="138">
        <v>0</v>
      </c>
      <c r="AI12" s="147">
        <v>4</v>
      </c>
      <c r="AJ12" s="146">
        <f t="shared" si="5"/>
        <v>1</v>
      </c>
      <c r="AK12" s="138">
        <f t="shared" si="3"/>
        <v>-3</v>
      </c>
      <c r="AL12" s="147">
        <f t="shared" si="4"/>
        <v>-2</v>
      </c>
    </row>
    <row r="13" spans="1:38" ht="18.75" customHeight="1" x14ac:dyDescent="0.15">
      <c r="A13" s="91">
        <v>7</v>
      </c>
      <c r="B13" s="116" t="s">
        <v>187</v>
      </c>
      <c r="C13" s="146">
        <v>0</v>
      </c>
      <c r="D13" s="138">
        <v>0</v>
      </c>
      <c r="E13" s="138">
        <v>0</v>
      </c>
      <c r="F13" s="138">
        <v>0</v>
      </c>
      <c r="G13" s="138">
        <v>2</v>
      </c>
      <c r="H13" s="138">
        <v>1</v>
      </c>
      <c r="I13" s="138">
        <v>2</v>
      </c>
      <c r="J13" s="138">
        <v>0</v>
      </c>
      <c r="K13" s="138">
        <v>3</v>
      </c>
      <c r="L13" s="138">
        <v>1</v>
      </c>
      <c r="M13" s="138">
        <v>0</v>
      </c>
      <c r="N13" s="138">
        <v>1</v>
      </c>
      <c r="O13" s="138">
        <v>2</v>
      </c>
      <c r="P13" s="137">
        <v>0</v>
      </c>
      <c r="Q13" s="146">
        <f t="shared" si="6"/>
        <v>9</v>
      </c>
      <c r="R13" s="147">
        <f t="shared" si="6"/>
        <v>3</v>
      </c>
      <c r="S13" s="116">
        <f t="shared" si="7"/>
        <v>12</v>
      </c>
      <c r="T13" s="148">
        <v>1</v>
      </c>
      <c r="U13" s="138">
        <v>3</v>
      </c>
      <c r="V13" s="138">
        <v>1</v>
      </c>
      <c r="W13" s="138">
        <v>1</v>
      </c>
      <c r="X13" s="138">
        <v>6</v>
      </c>
      <c r="Y13" s="137">
        <v>1</v>
      </c>
      <c r="Z13" s="146">
        <f t="shared" si="8"/>
        <v>8</v>
      </c>
      <c r="AA13" s="147">
        <f t="shared" si="8"/>
        <v>5</v>
      </c>
      <c r="AB13" s="116">
        <f t="shared" si="9"/>
        <v>13</v>
      </c>
      <c r="AC13" s="148">
        <f t="shared" si="10"/>
        <v>17</v>
      </c>
      <c r="AD13" s="137">
        <f t="shared" si="10"/>
        <v>8</v>
      </c>
      <c r="AE13" s="117">
        <f t="shared" si="11"/>
        <v>25</v>
      </c>
      <c r="AF13" s="146">
        <v>2</v>
      </c>
      <c r="AG13" s="138">
        <v>0</v>
      </c>
      <c r="AH13" s="138">
        <v>2</v>
      </c>
      <c r="AI13" s="147">
        <v>4</v>
      </c>
      <c r="AJ13" s="146">
        <f t="shared" si="5"/>
        <v>0</v>
      </c>
      <c r="AK13" s="138">
        <f t="shared" si="3"/>
        <v>-4</v>
      </c>
      <c r="AL13" s="147">
        <f t="shared" si="4"/>
        <v>-4</v>
      </c>
    </row>
    <row r="14" spans="1:38" ht="18.75" customHeight="1" x14ac:dyDescent="0.15">
      <c r="A14" s="1">
        <v>8</v>
      </c>
      <c r="B14" s="116" t="s">
        <v>25</v>
      </c>
      <c r="C14" s="146">
        <v>0</v>
      </c>
      <c r="D14" s="138">
        <v>0</v>
      </c>
      <c r="E14" s="138">
        <v>0</v>
      </c>
      <c r="F14" s="138">
        <v>0</v>
      </c>
      <c r="G14" s="138">
        <v>0</v>
      </c>
      <c r="H14" s="138">
        <v>0</v>
      </c>
      <c r="I14" s="138">
        <v>0</v>
      </c>
      <c r="J14" s="138">
        <v>0</v>
      </c>
      <c r="K14" s="138">
        <v>1</v>
      </c>
      <c r="L14" s="138">
        <v>0</v>
      </c>
      <c r="M14" s="138">
        <v>0</v>
      </c>
      <c r="N14" s="138">
        <v>1</v>
      </c>
      <c r="O14" s="138">
        <v>0</v>
      </c>
      <c r="P14" s="137">
        <v>0</v>
      </c>
      <c r="Q14" s="146">
        <f t="shared" si="6"/>
        <v>1</v>
      </c>
      <c r="R14" s="147">
        <f t="shared" si="6"/>
        <v>1</v>
      </c>
      <c r="S14" s="116">
        <f t="shared" si="7"/>
        <v>2</v>
      </c>
      <c r="T14" s="148">
        <v>0</v>
      </c>
      <c r="U14" s="138">
        <v>0</v>
      </c>
      <c r="V14" s="138">
        <v>0</v>
      </c>
      <c r="W14" s="138">
        <v>0</v>
      </c>
      <c r="X14" s="138">
        <v>1</v>
      </c>
      <c r="Y14" s="137">
        <v>0</v>
      </c>
      <c r="Z14" s="146">
        <f t="shared" si="8"/>
        <v>1</v>
      </c>
      <c r="AA14" s="147">
        <f t="shared" si="8"/>
        <v>0</v>
      </c>
      <c r="AB14" s="116">
        <f t="shared" si="9"/>
        <v>1</v>
      </c>
      <c r="AC14" s="148">
        <f t="shared" si="10"/>
        <v>2</v>
      </c>
      <c r="AD14" s="137">
        <f t="shared" si="10"/>
        <v>1</v>
      </c>
      <c r="AE14" s="117">
        <f t="shared" si="11"/>
        <v>3</v>
      </c>
      <c r="AF14" s="146">
        <v>0</v>
      </c>
      <c r="AG14" s="138">
        <v>0</v>
      </c>
      <c r="AH14" s="138">
        <v>2</v>
      </c>
      <c r="AI14" s="147">
        <v>5</v>
      </c>
      <c r="AJ14" s="146">
        <f t="shared" si="5"/>
        <v>-2</v>
      </c>
      <c r="AK14" s="138">
        <f t="shared" si="3"/>
        <v>-5</v>
      </c>
      <c r="AL14" s="147">
        <f t="shared" si="4"/>
        <v>-7</v>
      </c>
    </row>
    <row r="15" spans="1:38" ht="18.75" customHeight="1" x14ac:dyDescent="0.15">
      <c r="A15" s="91">
        <v>9</v>
      </c>
      <c r="B15" s="116" t="s">
        <v>26</v>
      </c>
      <c r="C15" s="146">
        <v>0</v>
      </c>
      <c r="D15" s="138">
        <v>0</v>
      </c>
      <c r="E15" s="138">
        <v>0</v>
      </c>
      <c r="F15" s="138">
        <v>0</v>
      </c>
      <c r="G15" s="138">
        <v>1</v>
      </c>
      <c r="H15" s="138">
        <v>0</v>
      </c>
      <c r="I15" s="138">
        <v>1</v>
      </c>
      <c r="J15" s="138">
        <v>0</v>
      </c>
      <c r="K15" s="138">
        <v>2</v>
      </c>
      <c r="L15" s="138">
        <v>0</v>
      </c>
      <c r="M15" s="138">
        <v>1</v>
      </c>
      <c r="N15" s="138">
        <v>1</v>
      </c>
      <c r="O15" s="138">
        <v>2</v>
      </c>
      <c r="P15" s="137">
        <v>0</v>
      </c>
      <c r="Q15" s="146">
        <f t="shared" si="6"/>
        <v>7</v>
      </c>
      <c r="R15" s="147">
        <f t="shared" si="6"/>
        <v>1</v>
      </c>
      <c r="S15" s="116">
        <f t="shared" si="7"/>
        <v>8</v>
      </c>
      <c r="T15" s="148">
        <v>0</v>
      </c>
      <c r="U15" s="138">
        <v>0</v>
      </c>
      <c r="V15" s="138">
        <v>1</v>
      </c>
      <c r="W15" s="138">
        <v>0</v>
      </c>
      <c r="X15" s="138">
        <v>2</v>
      </c>
      <c r="Y15" s="137">
        <v>1</v>
      </c>
      <c r="Z15" s="146">
        <f t="shared" si="8"/>
        <v>3</v>
      </c>
      <c r="AA15" s="147">
        <f t="shared" si="8"/>
        <v>1</v>
      </c>
      <c r="AB15" s="116">
        <f t="shared" si="9"/>
        <v>4</v>
      </c>
      <c r="AC15" s="148">
        <f t="shared" si="10"/>
        <v>10</v>
      </c>
      <c r="AD15" s="137">
        <f t="shared" si="10"/>
        <v>2</v>
      </c>
      <c r="AE15" s="117">
        <f t="shared" si="11"/>
        <v>12</v>
      </c>
      <c r="AF15" s="146">
        <v>1</v>
      </c>
      <c r="AG15" s="138">
        <v>0</v>
      </c>
      <c r="AH15" s="138">
        <v>3</v>
      </c>
      <c r="AI15" s="147">
        <v>1</v>
      </c>
      <c r="AJ15" s="146">
        <f t="shared" si="5"/>
        <v>-2</v>
      </c>
      <c r="AK15" s="138">
        <f t="shared" si="3"/>
        <v>-1</v>
      </c>
      <c r="AL15" s="147">
        <f t="shared" si="4"/>
        <v>-3</v>
      </c>
    </row>
    <row r="16" spans="1:38" ht="18.75" customHeight="1" x14ac:dyDescent="0.15">
      <c r="A16" s="1"/>
      <c r="B16" s="116"/>
      <c r="C16" s="17"/>
      <c r="D16" s="51"/>
      <c r="E16" s="51"/>
      <c r="F16" s="51"/>
      <c r="G16" s="51"/>
      <c r="H16" s="51"/>
      <c r="I16" s="51"/>
      <c r="J16" s="51"/>
      <c r="K16" s="51"/>
      <c r="L16" s="51"/>
      <c r="M16" s="51"/>
      <c r="N16" s="51"/>
      <c r="O16" s="51"/>
      <c r="P16" s="44"/>
      <c r="Q16" s="17"/>
      <c r="R16" s="52"/>
      <c r="S16" s="2"/>
      <c r="T16" s="50"/>
      <c r="U16" s="51"/>
      <c r="V16" s="51"/>
      <c r="W16" s="51"/>
      <c r="X16" s="51"/>
      <c r="Y16" s="44"/>
      <c r="Z16" s="17"/>
      <c r="AA16" s="52"/>
      <c r="AB16" s="2"/>
      <c r="AC16" s="50"/>
      <c r="AD16" s="44"/>
      <c r="AE16" s="1"/>
      <c r="AF16" s="17"/>
      <c r="AG16" s="51"/>
      <c r="AH16" s="51"/>
      <c r="AI16" s="52"/>
      <c r="AJ16" s="17"/>
      <c r="AK16" s="51"/>
      <c r="AL16" s="52"/>
    </row>
    <row r="17" spans="1:38" ht="18.75" customHeight="1" thickBot="1" x14ac:dyDescent="0.2">
      <c r="A17" s="1"/>
      <c r="B17" s="116"/>
      <c r="C17" s="18"/>
      <c r="D17" s="62"/>
      <c r="E17" s="62"/>
      <c r="F17" s="62"/>
      <c r="G17" s="62"/>
      <c r="H17" s="62"/>
      <c r="I17" s="62"/>
      <c r="J17" s="62"/>
      <c r="K17" s="62"/>
      <c r="L17" s="62"/>
      <c r="M17" s="62"/>
      <c r="N17" s="62"/>
      <c r="O17" s="62"/>
      <c r="P17" s="40"/>
      <c r="Q17" s="18"/>
      <c r="R17" s="60"/>
      <c r="S17" s="15"/>
      <c r="T17" s="58"/>
      <c r="U17" s="62"/>
      <c r="V17" s="62"/>
      <c r="W17" s="62"/>
      <c r="X17" s="62"/>
      <c r="Y17" s="40"/>
      <c r="Z17" s="18"/>
      <c r="AA17" s="60"/>
      <c r="AB17" s="15"/>
      <c r="AC17" s="58"/>
      <c r="AD17" s="40"/>
      <c r="AE17" s="42"/>
      <c r="AF17" s="18"/>
      <c r="AG17" s="62"/>
      <c r="AH17" s="62"/>
      <c r="AI17" s="60"/>
      <c r="AJ17" s="18"/>
      <c r="AK17" s="62"/>
      <c r="AL17" s="60"/>
    </row>
    <row r="18" spans="1:38" ht="18.75" customHeight="1" thickBot="1" x14ac:dyDescent="0.2">
      <c r="A18" s="46"/>
      <c r="B18" s="239" t="s">
        <v>27</v>
      </c>
      <c r="C18" s="65">
        <f t="shared" ref="C18:AL18" si="12">SUM(C7:C17)</f>
        <v>1</v>
      </c>
      <c r="D18" s="66">
        <f t="shared" si="12"/>
        <v>1</v>
      </c>
      <c r="E18" s="66">
        <f t="shared" si="12"/>
        <v>5</v>
      </c>
      <c r="F18" s="66">
        <f t="shared" si="12"/>
        <v>3</v>
      </c>
      <c r="G18" s="66">
        <f t="shared" si="12"/>
        <v>7</v>
      </c>
      <c r="H18" s="66">
        <f t="shared" si="12"/>
        <v>4</v>
      </c>
      <c r="I18" s="66">
        <f t="shared" si="12"/>
        <v>7</v>
      </c>
      <c r="J18" s="66">
        <f t="shared" si="12"/>
        <v>9</v>
      </c>
      <c r="K18" s="66">
        <f t="shared" si="12"/>
        <v>9</v>
      </c>
      <c r="L18" s="66">
        <f t="shared" si="12"/>
        <v>3</v>
      </c>
      <c r="M18" s="66">
        <f t="shared" si="12"/>
        <v>7</v>
      </c>
      <c r="N18" s="66">
        <f t="shared" si="12"/>
        <v>6</v>
      </c>
      <c r="O18" s="66">
        <f t="shared" si="12"/>
        <v>11</v>
      </c>
      <c r="P18" s="68">
        <f t="shared" si="12"/>
        <v>1</v>
      </c>
      <c r="Q18" s="65">
        <f t="shared" si="12"/>
        <v>47</v>
      </c>
      <c r="R18" s="67">
        <f t="shared" si="12"/>
        <v>27</v>
      </c>
      <c r="S18" s="86">
        <f t="shared" si="12"/>
        <v>74</v>
      </c>
      <c r="T18" s="65">
        <f t="shared" si="12"/>
        <v>7</v>
      </c>
      <c r="U18" s="66">
        <f t="shared" si="12"/>
        <v>5</v>
      </c>
      <c r="V18" s="66">
        <f t="shared" si="12"/>
        <v>12</v>
      </c>
      <c r="W18" s="66">
        <f t="shared" si="12"/>
        <v>6</v>
      </c>
      <c r="X18" s="66">
        <f t="shared" si="12"/>
        <v>19</v>
      </c>
      <c r="Y18" s="67">
        <f t="shared" si="12"/>
        <v>9</v>
      </c>
      <c r="Z18" s="69">
        <f t="shared" si="12"/>
        <v>38</v>
      </c>
      <c r="AA18" s="68">
        <f t="shared" si="12"/>
        <v>20</v>
      </c>
      <c r="AB18" s="45">
        <f t="shared" si="12"/>
        <v>58</v>
      </c>
      <c r="AC18" s="69">
        <f t="shared" si="12"/>
        <v>85</v>
      </c>
      <c r="AD18" s="68">
        <f t="shared" si="12"/>
        <v>47</v>
      </c>
      <c r="AE18" s="45">
        <f t="shared" si="12"/>
        <v>132</v>
      </c>
      <c r="AF18" s="69">
        <f t="shared" si="12"/>
        <v>21</v>
      </c>
      <c r="AG18" s="66">
        <f t="shared" si="12"/>
        <v>7</v>
      </c>
      <c r="AH18" s="66">
        <f t="shared" si="12"/>
        <v>10</v>
      </c>
      <c r="AI18" s="68">
        <f t="shared" si="12"/>
        <v>24</v>
      </c>
      <c r="AJ18" s="65">
        <f t="shared" si="12"/>
        <v>11</v>
      </c>
      <c r="AK18" s="66">
        <f t="shared" si="12"/>
        <v>-17</v>
      </c>
      <c r="AL18" s="67">
        <f t="shared" si="12"/>
        <v>-6</v>
      </c>
    </row>
    <row r="19" spans="1:38" ht="18.75" customHeight="1" thickBot="1" x14ac:dyDescent="0.2">
      <c r="A19" s="3"/>
      <c r="B19" s="13" t="s">
        <v>288</v>
      </c>
      <c r="C19" s="3">
        <v>2</v>
      </c>
      <c r="D19" s="4">
        <v>4</v>
      </c>
      <c r="E19" s="4">
        <v>5</v>
      </c>
      <c r="F19" s="4">
        <v>3</v>
      </c>
      <c r="G19" s="4">
        <v>7</v>
      </c>
      <c r="H19" s="4">
        <v>6</v>
      </c>
      <c r="I19" s="4">
        <v>9</v>
      </c>
      <c r="J19" s="4">
        <v>3</v>
      </c>
      <c r="K19" s="4">
        <v>7</v>
      </c>
      <c r="L19" s="4">
        <v>6</v>
      </c>
      <c r="M19" s="4">
        <v>12</v>
      </c>
      <c r="N19" s="4">
        <v>1</v>
      </c>
      <c r="O19" s="4">
        <v>7</v>
      </c>
      <c r="P19" s="5">
        <v>6</v>
      </c>
      <c r="Q19" s="3">
        <v>49</v>
      </c>
      <c r="R19" s="6">
        <v>29</v>
      </c>
      <c r="S19" s="41">
        <v>78</v>
      </c>
      <c r="T19" s="3">
        <v>11</v>
      </c>
      <c r="U19" s="4">
        <v>2</v>
      </c>
      <c r="V19" s="4">
        <v>19</v>
      </c>
      <c r="W19" s="4">
        <v>10</v>
      </c>
      <c r="X19" s="4">
        <v>14</v>
      </c>
      <c r="Y19" s="6">
        <v>9</v>
      </c>
      <c r="Z19" s="8">
        <v>43</v>
      </c>
      <c r="AA19" s="5">
        <v>21</v>
      </c>
      <c r="AB19" s="7">
        <v>64</v>
      </c>
      <c r="AC19" s="8">
        <v>92</v>
      </c>
      <c r="AD19" s="5">
        <v>50</v>
      </c>
      <c r="AE19" s="7">
        <v>142</v>
      </c>
      <c r="AF19" s="8">
        <v>20</v>
      </c>
      <c r="AG19" s="4">
        <v>8</v>
      </c>
      <c r="AH19" s="4">
        <v>10</v>
      </c>
      <c r="AI19" s="5">
        <v>17</v>
      </c>
      <c r="AJ19" s="3">
        <v>10</v>
      </c>
      <c r="AK19" s="4">
        <v>-9</v>
      </c>
      <c r="AL19" s="6">
        <v>1</v>
      </c>
    </row>
    <row r="20" spans="1:38" ht="18.75" customHeight="1" thickBot="1" x14ac:dyDescent="0.2">
      <c r="A20" s="9"/>
      <c r="B20" s="14" t="s">
        <v>178</v>
      </c>
      <c r="C20" s="9">
        <f>C18-C19</f>
        <v>-1</v>
      </c>
      <c r="D20" s="37">
        <f t="shared" ref="D20:AL20" si="13">D18-D19</f>
        <v>-3</v>
      </c>
      <c r="E20" s="37">
        <f t="shared" si="13"/>
        <v>0</v>
      </c>
      <c r="F20" s="37">
        <f t="shared" si="13"/>
        <v>0</v>
      </c>
      <c r="G20" s="37">
        <f t="shared" si="13"/>
        <v>0</v>
      </c>
      <c r="H20" s="37">
        <f t="shared" si="13"/>
        <v>-2</v>
      </c>
      <c r="I20" s="37">
        <f t="shared" si="13"/>
        <v>-2</v>
      </c>
      <c r="J20" s="37">
        <f t="shared" si="13"/>
        <v>6</v>
      </c>
      <c r="K20" s="37">
        <f t="shared" si="13"/>
        <v>2</v>
      </c>
      <c r="L20" s="37">
        <f t="shared" si="13"/>
        <v>-3</v>
      </c>
      <c r="M20" s="37">
        <f t="shared" si="13"/>
        <v>-5</v>
      </c>
      <c r="N20" s="37">
        <f t="shared" si="13"/>
        <v>5</v>
      </c>
      <c r="O20" s="37">
        <f t="shared" si="13"/>
        <v>4</v>
      </c>
      <c r="P20" s="10">
        <f t="shared" si="13"/>
        <v>-5</v>
      </c>
      <c r="Q20" s="9">
        <f t="shared" si="13"/>
        <v>-2</v>
      </c>
      <c r="R20" s="38">
        <f t="shared" si="13"/>
        <v>-2</v>
      </c>
      <c r="S20" s="71">
        <f t="shared" si="13"/>
        <v>-4</v>
      </c>
      <c r="T20" s="9">
        <f t="shared" si="13"/>
        <v>-4</v>
      </c>
      <c r="U20" s="37">
        <f t="shared" si="13"/>
        <v>3</v>
      </c>
      <c r="V20" s="37">
        <f t="shared" si="13"/>
        <v>-7</v>
      </c>
      <c r="W20" s="37">
        <f t="shared" si="13"/>
        <v>-4</v>
      </c>
      <c r="X20" s="37">
        <f t="shared" si="13"/>
        <v>5</v>
      </c>
      <c r="Y20" s="38">
        <f t="shared" si="13"/>
        <v>0</v>
      </c>
      <c r="Z20" s="63">
        <f t="shared" si="13"/>
        <v>-5</v>
      </c>
      <c r="AA20" s="10">
        <f t="shared" si="13"/>
        <v>-1</v>
      </c>
      <c r="AB20" s="16">
        <f t="shared" si="13"/>
        <v>-6</v>
      </c>
      <c r="AC20" s="63">
        <f t="shared" si="13"/>
        <v>-7</v>
      </c>
      <c r="AD20" s="10">
        <f t="shared" si="13"/>
        <v>-3</v>
      </c>
      <c r="AE20" s="313">
        <f t="shared" si="13"/>
        <v>-10</v>
      </c>
      <c r="AF20" s="63">
        <f t="shared" si="13"/>
        <v>1</v>
      </c>
      <c r="AG20" s="37">
        <f t="shared" si="13"/>
        <v>-1</v>
      </c>
      <c r="AH20" s="37">
        <f t="shared" si="13"/>
        <v>0</v>
      </c>
      <c r="AI20" s="10">
        <f t="shared" si="13"/>
        <v>7</v>
      </c>
      <c r="AJ20" s="9">
        <f t="shared" si="13"/>
        <v>1</v>
      </c>
      <c r="AK20" s="37">
        <f t="shared" si="13"/>
        <v>-8</v>
      </c>
      <c r="AL20" s="38">
        <f t="shared" si="13"/>
        <v>-7</v>
      </c>
    </row>
    <row r="22" spans="1:38" x14ac:dyDescent="0.15">
      <c r="B22" s="481" t="s">
        <v>284</v>
      </c>
      <c r="C22" s="481" t="s">
        <v>198</v>
      </c>
      <c r="D22" s="481"/>
      <c r="E22" s="481" t="s">
        <v>199</v>
      </c>
      <c r="F22" s="481"/>
      <c r="G22" s="481" t="s">
        <v>200</v>
      </c>
      <c r="H22" s="481"/>
      <c r="I22" s="481" t="s">
        <v>201</v>
      </c>
      <c r="J22" s="481"/>
      <c r="K22" s="481" t="s">
        <v>202</v>
      </c>
      <c r="L22" s="481"/>
      <c r="M22" s="481" t="s">
        <v>4</v>
      </c>
      <c r="N22" s="481"/>
    </row>
    <row r="23" spans="1:38" x14ac:dyDescent="0.15">
      <c r="B23" s="481"/>
      <c r="C23" s="481">
        <v>2</v>
      </c>
      <c r="D23" s="481"/>
      <c r="E23" s="481">
        <v>5</v>
      </c>
      <c r="F23" s="481"/>
      <c r="G23" s="481">
        <v>1</v>
      </c>
      <c r="H23" s="481"/>
      <c r="I23" s="481">
        <v>1</v>
      </c>
      <c r="J23" s="481"/>
      <c r="K23" s="481"/>
      <c r="L23" s="481"/>
      <c r="M23" s="481">
        <f>K23+I23+G23+E23+C23</f>
        <v>9</v>
      </c>
      <c r="N23" s="481"/>
    </row>
    <row r="24" spans="1:38" x14ac:dyDescent="0.15">
      <c r="B24" s="44"/>
      <c r="C24" s="521" t="s">
        <v>205</v>
      </c>
      <c r="D24" s="521"/>
      <c r="E24" s="521"/>
      <c r="F24" s="521"/>
      <c r="G24" s="521"/>
      <c r="H24" s="521"/>
      <c r="I24" s="521"/>
      <c r="J24" s="521"/>
      <c r="K24" s="521"/>
      <c r="L24" s="521"/>
      <c r="M24" s="521"/>
      <c r="N24" s="458"/>
    </row>
    <row r="25" spans="1:38" x14ac:dyDescent="0.15">
      <c r="B25" s="481" t="s">
        <v>285</v>
      </c>
      <c r="C25" s="481" t="s">
        <v>198</v>
      </c>
      <c r="D25" s="481"/>
      <c r="E25" s="481" t="s">
        <v>199</v>
      </c>
      <c r="F25" s="481"/>
      <c r="G25" s="481" t="s">
        <v>200</v>
      </c>
      <c r="H25" s="481"/>
      <c r="I25" s="481" t="s">
        <v>201</v>
      </c>
      <c r="J25" s="481"/>
      <c r="K25" s="481" t="s">
        <v>202</v>
      </c>
      <c r="L25" s="481"/>
      <c r="M25" s="481" t="s">
        <v>4</v>
      </c>
      <c r="N25" s="481"/>
    </row>
    <row r="26" spans="1:38" x14ac:dyDescent="0.15">
      <c r="B26" s="481"/>
      <c r="C26" s="481">
        <v>2</v>
      </c>
      <c r="D26" s="481"/>
      <c r="E26" s="481">
        <v>5</v>
      </c>
      <c r="F26" s="481"/>
      <c r="G26" s="481">
        <v>0</v>
      </c>
      <c r="H26" s="481"/>
      <c r="I26" s="481">
        <v>2</v>
      </c>
      <c r="J26" s="481"/>
      <c r="K26" s="481">
        <v>0</v>
      </c>
      <c r="L26" s="481"/>
      <c r="M26" s="481">
        <f>K26+I26+G26+E26+C26</f>
        <v>9</v>
      </c>
      <c r="N26" s="481"/>
    </row>
    <row r="27" spans="1:38" x14ac:dyDescent="0.15">
      <c r="B27" s="44"/>
      <c r="C27" s="521" t="s">
        <v>205</v>
      </c>
      <c r="D27" s="521"/>
      <c r="E27" s="521"/>
      <c r="F27" s="521"/>
      <c r="G27" s="521"/>
      <c r="H27" s="521"/>
      <c r="I27" s="521"/>
      <c r="J27" s="521"/>
      <c r="K27" s="521"/>
      <c r="L27" s="521"/>
      <c r="M27" s="521"/>
      <c r="N27" s="458"/>
    </row>
    <row r="28" spans="1:38" x14ac:dyDescent="0.15">
      <c r="B28" s="481" t="s">
        <v>286</v>
      </c>
      <c r="C28" s="481" t="s">
        <v>198</v>
      </c>
      <c r="D28" s="481"/>
      <c r="E28" s="481" t="s">
        <v>199</v>
      </c>
      <c r="F28" s="481"/>
      <c r="G28" s="481" t="s">
        <v>200</v>
      </c>
      <c r="H28" s="481"/>
      <c r="I28" s="481" t="s">
        <v>201</v>
      </c>
      <c r="J28" s="481"/>
      <c r="K28" s="481" t="s">
        <v>202</v>
      </c>
      <c r="L28" s="481"/>
      <c r="M28" s="481" t="s">
        <v>4</v>
      </c>
      <c r="N28" s="481"/>
    </row>
    <row r="29" spans="1:38" x14ac:dyDescent="0.15">
      <c r="B29" s="481"/>
      <c r="C29" s="481">
        <f>C23-C26</f>
        <v>0</v>
      </c>
      <c r="D29" s="481"/>
      <c r="E29" s="481">
        <f t="shared" ref="E29" si="14">E23-E26</f>
        <v>0</v>
      </c>
      <c r="F29" s="481"/>
      <c r="G29" s="481">
        <f t="shared" ref="G29" si="15">G23-G26</f>
        <v>1</v>
      </c>
      <c r="H29" s="481"/>
      <c r="I29" s="481">
        <f t="shared" ref="I29" si="16">I23-I26</f>
        <v>-1</v>
      </c>
      <c r="J29" s="481"/>
      <c r="K29" s="481">
        <f t="shared" ref="K29" si="17">K23-K26</f>
        <v>0</v>
      </c>
      <c r="L29" s="481"/>
      <c r="M29" s="481">
        <f>K29+I29+G29+E29+C29</f>
        <v>0</v>
      </c>
      <c r="N29" s="481"/>
    </row>
    <row r="30" spans="1:38" x14ac:dyDescent="0.15">
      <c r="B30" s="44"/>
      <c r="C30" s="521" t="s">
        <v>205</v>
      </c>
      <c r="D30" s="521"/>
      <c r="E30" s="521"/>
      <c r="F30" s="521"/>
      <c r="G30" s="521"/>
      <c r="H30" s="521"/>
      <c r="I30" s="521"/>
      <c r="J30" s="521"/>
      <c r="K30" s="521"/>
      <c r="L30" s="521"/>
      <c r="M30" s="521"/>
      <c r="N30" s="458"/>
    </row>
  </sheetData>
  <mergeCells count="67">
    <mergeCell ref="C30:N30"/>
    <mergeCell ref="K23:L23"/>
    <mergeCell ref="M23:N23"/>
    <mergeCell ref="C24:N24"/>
    <mergeCell ref="B28:B29"/>
    <mergeCell ref="C28:D28"/>
    <mergeCell ref="E28:F28"/>
    <mergeCell ref="G28:H28"/>
    <mergeCell ref="I28:J28"/>
    <mergeCell ref="K28:L28"/>
    <mergeCell ref="M28:N28"/>
    <mergeCell ref="C29:D29"/>
    <mergeCell ref="E29:F29"/>
    <mergeCell ref="G29:H29"/>
    <mergeCell ref="I29:J29"/>
    <mergeCell ref="K29:L29"/>
    <mergeCell ref="M29:N29"/>
    <mergeCell ref="Q4:R5"/>
    <mergeCell ref="AB4:AB6"/>
    <mergeCell ref="X5:Y5"/>
    <mergeCell ref="A1:AE1"/>
    <mergeCell ref="A2:AE2"/>
    <mergeCell ref="AC4:AD5"/>
    <mergeCell ref="AE4:AE6"/>
    <mergeCell ref="C5:D5"/>
    <mergeCell ref="E5:F5"/>
    <mergeCell ref="G5:H5"/>
    <mergeCell ref="I5:J5"/>
    <mergeCell ref="K5:L5"/>
    <mergeCell ref="M5:N5"/>
    <mergeCell ref="O5:P5"/>
    <mergeCell ref="T5:U5"/>
    <mergeCell ref="A4:A6"/>
    <mergeCell ref="B4:B6"/>
    <mergeCell ref="B25:B26"/>
    <mergeCell ref="C25:D25"/>
    <mergeCell ref="E25:F25"/>
    <mergeCell ref="C4:P4"/>
    <mergeCell ref="B22:B23"/>
    <mergeCell ref="C22:D22"/>
    <mergeCell ref="E22:F22"/>
    <mergeCell ref="G22:H22"/>
    <mergeCell ref="I22:J22"/>
    <mergeCell ref="K22:L22"/>
    <mergeCell ref="M22:N22"/>
    <mergeCell ref="C23:D23"/>
    <mergeCell ref="E23:F23"/>
    <mergeCell ref="G23:H23"/>
    <mergeCell ref="I23:J23"/>
    <mergeCell ref="AF4:AG5"/>
    <mergeCell ref="AH4:AI5"/>
    <mergeCell ref="AJ4:AL5"/>
    <mergeCell ref="S4:S6"/>
    <mergeCell ref="V5:W5"/>
    <mergeCell ref="T4:Y4"/>
    <mergeCell ref="Z4:AA5"/>
    <mergeCell ref="C27:N27"/>
    <mergeCell ref="K25:L25"/>
    <mergeCell ref="M25:N25"/>
    <mergeCell ref="C26:D26"/>
    <mergeCell ref="E26:F26"/>
    <mergeCell ref="G26:H26"/>
    <mergeCell ref="I26:J26"/>
    <mergeCell ref="K26:L26"/>
    <mergeCell ref="M26:N26"/>
    <mergeCell ref="G25:H25"/>
    <mergeCell ref="I25:J25"/>
  </mergeCells>
  <phoneticPr fontId="2"/>
  <pageMargins left="0.23622047244094491" right="0.23622047244094491" top="0.74803149606299213" bottom="0.74803149606299213" header="0.31496062992125984" footer="0.31496062992125984"/>
  <pageSetup paperSize="9" scale="85" fitToWidth="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AL24"/>
  <sheetViews>
    <sheetView topLeftCell="A4" workbookViewId="0">
      <selection activeCell="C12" sqref="C12:AL14"/>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227</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12" t="s">
        <v>0</v>
      </c>
      <c r="B4" s="545" t="s">
        <v>1</v>
      </c>
      <c r="C4" s="462" t="s">
        <v>2</v>
      </c>
      <c r="D4" s="479"/>
      <c r="E4" s="479"/>
      <c r="F4" s="479"/>
      <c r="G4" s="479"/>
      <c r="H4" s="479"/>
      <c r="I4" s="479"/>
      <c r="J4" s="479"/>
      <c r="K4" s="479"/>
      <c r="L4" s="479"/>
      <c r="M4" s="479"/>
      <c r="N4" s="479"/>
      <c r="O4" s="479"/>
      <c r="P4" s="463"/>
      <c r="Q4" s="520" t="s">
        <v>3</v>
      </c>
      <c r="R4" s="508"/>
      <c r="S4" s="466" t="s">
        <v>4</v>
      </c>
      <c r="T4" s="520" t="s">
        <v>5</v>
      </c>
      <c r="U4" s="479"/>
      <c r="V4" s="479"/>
      <c r="W4" s="479"/>
      <c r="X4" s="479"/>
      <c r="Y4" s="508"/>
      <c r="Z4" s="462" t="s">
        <v>6</v>
      </c>
      <c r="AA4" s="463"/>
      <c r="AB4" s="440" t="s">
        <v>4</v>
      </c>
      <c r="AC4" s="462" t="s">
        <v>7</v>
      </c>
      <c r="AD4" s="463"/>
      <c r="AE4" s="439" t="s">
        <v>4</v>
      </c>
      <c r="AF4" s="391" t="s">
        <v>216</v>
      </c>
      <c r="AG4" s="486"/>
      <c r="AH4" s="459" t="s">
        <v>217</v>
      </c>
      <c r="AI4" s="392"/>
      <c r="AJ4" s="391" t="s">
        <v>218</v>
      </c>
      <c r="AK4" s="395"/>
      <c r="AL4" s="392"/>
    </row>
    <row r="5" spans="1:38" ht="18.75" customHeight="1" x14ac:dyDescent="0.15">
      <c r="A5" s="513"/>
      <c r="B5" s="513"/>
      <c r="C5" s="484" t="s">
        <v>8</v>
      </c>
      <c r="D5" s="453"/>
      <c r="E5" s="453" t="s">
        <v>9</v>
      </c>
      <c r="F5" s="453"/>
      <c r="G5" s="453" t="s">
        <v>10</v>
      </c>
      <c r="H5" s="453"/>
      <c r="I5" s="453" t="s">
        <v>11</v>
      </c>
      <c r="J5" s="453"/>
      <c r="K5" s="453" t="s">
        <v>12</v>
      </c>
      <c r="L5" s="453"/>
      <c r="M5" s="453" t="s">
        <v>13</v>
      </c>
      <c r="N5" s="453"/>
      <c r="O5" s="453" t="s">
        <v>14</v>
      </c>
      <c r="P5" s="454"/>
      <c r="Q5" s="411"/>
      <c r="R5" s="412"/>
      <c r="S5" s="467"/>
      <c r="T5" s="411" t="s">
        <v>15</v>
      </c>
      <c r="U5" s="456"/>
      <c r="V5" s="456" t="s">
        <v>16</v>
      </c>
      <c r="W5" s="456"/>
      <c r="X5" s="456" t="s">
        <v>17</v>
      </c>
      <c r="Y5" s="412"/>
      <c r="Z5" s="455"/>
      <c r="AA5" s="464"/>
      <c r="AB5" s="518"/>
      <c r="AC5" s="455"/>
      <c r="AD5" s="464"/>
      <c r="AE5" s="410"/>
      <c r="AF5" s="424"/>
      <c r="AG5" s="487"/>
      <c r="AH5" s="460"/>
      <c r="AI5" s="461"/>
      <c r="AJ5" s="393"/>
      <c r="AK5" s="396"/>
      <c r="AL5" s="394"/>
    </row>
    <row r="6" spans="1:38" ht="18.75" customHeight="1" thickBot="1" x14ac:dyDescent="0.2">
      <c r="A6" s="514"/>
      <c r="B6" s="514"/>
      <c r="C6" s="20" t="s">
        <v>18</v>
      </c>
      <c r="D6" s="294" t="s">
        <v>19</v>
      </c>
      <c r="E6" s="294" t="s">
        <v>18</v>
      </c>
      <c r="F6" s="294" t="s">
        <v>19</v>
      </c>
      <c r="G6" s="294" t="s">
        <v>18</v>
      </c>
      <c r="H6" s="294" t="s">
        <v>19</v>
      </c>
      <c r="I6" s="294" t="s">
        <v>18</v>
      </c>
      <c r="J6" s="294" t="s">
        <v>19</v>
      </c>
      <c r="K6" s="294" t="s">
        <v>18</v>
      </c>
      <c r="L6" s="294" t="s">
        <v>19</v>
      </c>
      <c r="M6" s="294" t="s">
        <v>18</v>
      </c>
      <c r="N6" s="294" t="s">
        <v>19</v>
      </c>
      <c r="O6" s="294" t="s">
        <v>18</v>
      </c>
      <c r="P6" s="21" t="s">
        <v>19</v>
      </c>
      <c r="Q6" s="295" t="s">
        <v>18</v>
      </c>
      <c r="R6" s="296" t="s">
        <v>19</v>
      </c>
      <c r="S6" s="468"/>
      <c r="T6" s="295" t="s">
        <v>18</v>
      </c>
      <c r="U6" s="294" t="s">
        <v>19</v>
      </c>
      <c r="V6" s="294" t="s">
        <v>18</v>
      </c>
      <c r="W6" s="294" t="s">
        <v>19</v>
      </c>
      <c r="X6" s="294" t="s">
        <v>18</v>
      </c>
      <c r="Y6" s="296" t="s">
        <v>19</v>
      </c>
      <c r="Z6" s="20" t="s">
        <v>18</v>
      </c>
      <c r="AA6" s="21" t="s">
        <v>19</v>
      </c>
      <c r="AB6" s="519"/>
      <c r="AC6" s="20" t="s">
        <v>18</v>
      </c>
      <c r="AD6" s="21" t="s">
        <v>19</v>
      </c>
      <c r="AE6" s="465"/>
      <c r="AF6" s="132" t="s">
        <v>221</v>
      </c>
      <c r="AG6" s="297" t="s">
        <v>222</v>
      </c>
      <c r="AH6" s="298" t="s">
        <v>221</v>
      </c>
      <c r="AI6" s="134" t="s">
        <v>222</v>
      </c>
      <c r="AJ6" s="132" t="s">
        <v>221</v>
      </c>
      <c r="AK6" s="133" t="s">
        <v>222</v>
      </c>
      <c r="AL6" s="134" t="s">
        <v>223</v>
      </c>
    </row>
    <row r="7" spans="1:38" ht="18.75" customHeight="1" x14ac:dyDescent="0.15">
      <c r="A7" s="1">
        <v>1</v>
      </c>
      <c r="B7" s="117" t="s">
        <v>128</v>
      </c>
      <c r="C7" s="146">
        <v>0</v>
      </c>
      <c r="D7" s="138">
        <v>0</v>
      </c>
      <c r="E7" s="138">
        <v>0</v>
      </c>
      <c r="F7" s="138">
        <v>0</v>
      </c>
      <c r="G7" s="138">
        <v>1</v>
      </c>
      <c r="H7" s="138">
        <v>0</v>
      </c>
      <c r="I7" s="138">
        <v>0</v>
      </c>
      <c r="J7" s="138">
        <v>2</v>
      </c>
      <c r="K7" s="138">
        <v>2</v>
      </c>
      <c r="L7" s="138">
        <v>3</v>
      </c>
      <c r="M7" s="138">
        <v>1</v>
      </c>
      <c r="N7" s="138">
        <v>0</v>
      </c>
      <c r="O7" s="138">
        <v>6</v>
      </c>
      <c r="P7" s="147">
        <v>0</v>
      </c>
      <c r="Q7" s="148">
        <f t="shared" ref="Q7:R8" si="0">C7+E7+G7+I7+K7+M7+O7</f>
        <v>10</v>
      </c>
      <c r="R7" s="137">
        <f t="shared" si="0"/>
        <v>5</v>
      </c>
      <c r="S7" s="116">
        <f>Q7+R7</f>
        <v>15</v>
      </c>
      <c r="T7" s="148">
        <v>1</v>
      </c>
      <c r="U7" s="138">
        <v>0</v>
      </c>
      <c r="V7" s="138">
        <v>1</v>
      </c>
      <c r="W7" s="138">
        <v>1</v>
      </c>
      <c r="X7" s="138">
        <v>0</v>
      </c>
      <c r="Y7" s="137">
        <v>2</v>
      </c>
      <c r="Z7" s="146">
        <f t="shared" ref="Z7:AA10" si="1">T7+V7+X7</f>
        <v>2</v>
      </c>
      <c r="AA7" s="147">
        <f t="shared" si="1"/>
        <v>3</v>
      </c>
      <c r="AB7" s="149">
        <f t="shared" ref="AB7:AB10" si="2">Z7+AA7</f>
        <v>5</v>
      </c>
      <c r="AC7" s="146">
        <f t="shared" ref="AC7:AD8" si="3">Q7+Z7</f>
        <v>12</v>
      </c>
      <c r="AD7" s="147">
        <f t="shared" si="3"/>
        <v>8</v>
      </c>
      <c r="AE7" s="117">
        <f t="shared" ref="AE7:AE10" si="4">AC7+AD7</f>
        <v>20</v>
      </c>
      <c r="AF7" s="146">
        <v>0</v>
      </c>
      <c r="AG7" s="138">
        <v>0</v>
      </c>
      <c r="AH7" s="138">
        <v>0</v>
      </c>
      <c r="AI7" s="147">
        <v>0</v>
      </c>
      <c r="AJ7" s="146">
        <f t="shared" ref="AJ7:AJ10" si="5">AF7-AH7</f>
        <v>0</v>
      </c>
      <c r="AK7" s="138">
        <f t="shared" ref="AK7:AK10" si="6">AG7-AI7</f>
        <v>0</v>
      </c>
      <c r="AL7" s="147">
        <f t="shared" ref="AL7:AL10" si="7">AJ7+AK7</f>
        <v>0</v>
      </c>
    </row>
    <row r="8" spans="1:38" ht="18.75" customHeight="1" x14ac:dyDescent="0.15">
      <c r="A8" s="1">
        <v>2</v>
      </c>
      <c r="B8" s="117" t="s">
        <v>129</v>
      </c>
      <c r="C8" s="146">
        <v>0</v>
      </c>
      <c r="D8" s="138">
        <v>0</v>
      </c>
      <c r="E8" s="138">
        <v>0</v>
      </c>
      <c r="F8" s="138">
        <v>0</v>
      </c>
      <c r="G8" s="138">
        <v>0</v>
      </c>
      <c r="H8" s="138">
        <v>0</v>
      </c>
      <c r="I8" s="138">
        <v>1</v>
      </c>
      <c r="J8" s="138">
        <v>0</v>
      </c>
      <c r="K8" s="138">
        <v>0</v>
      </c>
      <c r="L8" s="138">
        <v>0</v>
      </c>
      <c r="M8" s="138">
        <v>1</v>
      </c>
      <c r="N8" s="138">
        <v>1</v>
      </c>
      <c r="O8" s="138">
        <v>2</v>
      </c>
      <c r="P8" s="147">
        <v>0</v>
      </c>
      <c r="Q8" s="148">
        <f t="shared" si="0"/>
        <v>4</v>
      </c>
      <c r="R8" s="137">
        <f t="shared" si="0"/>
        <v>1</v>
      </c>
      <c r="S8" s="116">
        <f t="shared" ref="S8:S9" si="8">Q8+R8</f>
        <v>5</v>
      </c>
      <c r="T8" s="148">
        <v>0</v>
      </c>
      <c r="U8" s="138">
        <v>0</v>
      </c>
      <c r="V8" s="138">
        <v>2</v>
      </c>
      <c r="W8" s="138">
        <v>1</v>
      </c>
      <c r="X8" s="138">
        <v>3</v>
      </c>
      <c r="Y8" s="137">
        <v>2</v>
      </c>
      <c r="Z8" s="146">
        <f t="shared" si="1"/>
        <v>5</v>
      </c>
      <c r="AA8" s="147">
        <f t="shared" si="1"/>
        <v>3</v>
      </c>
      <c r="AB8" s="149">
        <f t="shared" si="2"/>
        <v>8</v>
      </c>
      <c r="AC8" s="146">
        <f t="shared" si="3"/>
        <v>9</v>
      </c>
      <c r="AD8" s="147">
        <f t="shared" si="3"/>
        <v>4</v>
      </c>
      <c r="AE8" s="117">
        <f t="shared" si="4"/>
        <v>13</v>
      </c>
      <c r="AF8" s="146">
        <v>0</v>
      </c>
      <c r="AG8" s="138">
        <v>0</v>
      </c>
      <c r="AH8" s="138">
        <v>0</v>
      </c>
      <c r="AI8" s="147">
        <v>0</v>
      </c>
      <c r="AJ8" s="146">
        <f t="shared" si="5"/>
        <v>0</v>
      </c>
      <c r="AK8" s="138">
        <f t="shared" si="6"/>
        <v>0</v>
      </c>
      <c r="AL8" s="147">
        <f t="shared" si="7"/>
        <v>0</v>
      </c>
    </row>
    <row r="9" spans="1:38" ht="18.75" customHeight="1" x14ac:dyDescent="0.15">
      <c r="A9" s="1">
        <v>3</v>
      </c>
      <c r="B9" s="117" t="s">
        <v>130</v>
      </c>
      <c r="C9" s="146">
        <v>0</v>
      </c>
      <c r="D9" s="138">
        <v>0</v>
      </c>
      <c r="E9" s="138">
        <v>3</v>
      </c>
      <c r="F9" s="138">
        <v>0</v>
      </c>
      <c r="G9" s="138">
        <v>1</v>
      </c>
      <c r="H9" s="138">
        <v>0</v>
      </c>
      <c r="I9" s="138">
        <v>0</v>
      </c>
      <c r="J9" s="138">
        <v>1</v>
      </c>
      <c r="K9" s="138">
        <v>1</v>
      </c>
      <c r="L9" s="138">
        <v>2</v>
      </c>
      <c r="M9" s="138">
        <v>1</v>
      </c>
      <c r="N9" s="138">
        <v>0</v>
      </c>
      <c r="O9" s="138">
        <v>0</v>
      </c>
      <c r="P9" s="147">
        <v>0</v>
      </c>
      <c r="Q9" s="148">
        <f t="shared" ref="Q9:R9" si="9">C9+E9+G9+I9+K9+M9+O9</f>
        <v>6</v>
      </c>
      <c r="R9" s="137">
        <f t="shared" si="9"/>
        <v>3</v>
      </c>
      <c r="S9" s="116">
        <f t="shared" si="8"/>
        <v>9</v>
      </c>
      <c r="T9" s="148">
        <v>1</v>
      </c>
      <c r="U9" s="138">
        <v>0</v>
      </c>
      <c r="V9" s="138">
        <v>0</v>
      </c>
      <c r="W9" s="138">
        <v>1</v>
      </c>
      <c r="X9" s="138">
        <v>1</v>
      </c>
      <c r="Y9" s="137">
        <v>1</v>
      </c>
      <c r="Z9" s="146">
        <f t="shared" si="1"/>
        <v>2</v>
      </c>
      <c r="AA9" s="147">
        <f t="shared" si="1"/>
        <v>2</v>
      </c>
      <c r="AB9" s="149">
        <f t="shared" si="2"/>
        <v>4</v>
      </c>
      <c r="AC9" s="146">
        <f t="shared" ref="AC9:AD10" si="10">Q9+Z9</f>
        <v>8</v>
      </c>
      <c r="AD9" s="147">
        <f t="shared" si="10"/>
        <v>5</v>
      </c>
      <c r="AE9" s="117">
        <f t="shared" si="4"/>
        <v>13</v>
      </c>
      <c r="AF9" s="146">
        <v>3</v>
      </c>
      <c r="AG9" s="138">
        <v>0</v>
      </c>
      <c r="AH9" s="138">
        <v>0</v>
      </c>
      <c r="AI9" s="147">
        <v>2</v>
      </c>
      <c r="AJ9" s="146">
        <f t="shared" si="5"/>
        <v>3</v>
      </c>
      <c r="AK9" s="138">
        <f t="shared" si="6"/>
        <v>-2</v>
      </c>
      <c r="AL9" s="147">
        <f t="shared" si="7"/>
        <v>1</v>
      </c>
    </row>
    <row r="10" spans="1:38" ht="18.75" customHeight="1" x14ac:dyDescent="0.15">
      <c r="A10" s="1">
        <v>4</v>
      </c>
      <c r="B10" s="1" t="s">
        <v>296</v>
      </c>
      <c r="C10" s="17"/>
      <c r="D10" s="51"/>
      <c r="E10" s="51"/>
      <c r="F10" s="51"/>
      <c r="G10" s="51"/>
      <c r="H10" s="51"/>
      <c r="I10" s="51"/>
      <c r="J10" s="51"/>
      <c r="K10" s="51"/>
      <c r="L10" s="51"/>
      <c r="M10" s="51"/>
      <c r="N10" s="51"/>
      <c r="O10" s="51"/>
      <c r="P10" s="52"/>
      <c r="Q10" s="50"/>
      <c r="R10" s="44"/>
      <c r="S10" s="2"/>
      <c r="T10" s="50">
        <v>0</v>
      </c>
      <c r="U10" s="51">
        <v>0</v>
      </c>
      <c r="V10" s="51">
        <v>0</v>
      </c>
      <c r="W10" s="51">
        <v>0</v>
      </c>
      <c r="X10" s="51">
        <v>0</v>
      </c>
      <c r="Y10" s="44">
        <v>1</v>
      </c>
      <c r="Z10" s="17">
        <f t="shared" si="1"/>
        <v>0</v>
      </c>
      <c r="AA10" s="52">
        <f t="shared" si="1"/>
        <v>1</v>
      </c>
      <c r="AB10" s="53">
        <f t="shared" si="2"/>
        <v>1</v>
      </c>
      <c r="AC10" s="146">
        <f t="shared" si="10"/>
        <v>0</v>
      </c>
      <c r="AD10" s="147">
        <f t="shared" si="10"/>
        <v>1</v>
      </c>
      <c r="AE10" s="117">
        <f t="shared" si="4"/>
        <v>1</v>
      </c>
      <c r="AF10" s="17">
        <v>0</v>
      </c>
      <c r="AG10" s="51">
        <v>1</v>
      </c>
      <c r="AH10" s="51">
        <v>0</v>
      </c>
      <c r="AI10" s="52">
        <v>4</v>
      </c>
      <c r="AJ10" s="17">
        <f t="shared" si="5"/>
        <v>0</v>
      </c>
      <c r="AK10" s="51">
        <f t="shared" si="6"/>
        <v>-3</v>
      </c>
      <c r="AL10" s="52">
        <f t="shared" si="7"/>
        <v>-3</v>
      </c>
    </row>
    <row r="11" spans="1:38" ht="18.75" customHeight="1" thickBot="1" x14ac:dyDescent="0.2">
      <c r="A11" s="22"/>
      <c r="B11" s="22"/>
      <c r="C11" s="55"/>
      <c r="D11" s="56"/>
      <c r="E11" s="56"/>
      <c r="F11" s="62"/>
      <c r="G11" s="62"/>
      <c r="H11" s="62"/>
      <c r="I11" s="62"/>
      <c r="J11" s="62"/>
      <c r="K11" s="62"/>
      <c r="L11" s="62"/>
      <c r="M11" s="62"/>
      <c r="N11" s="62"/>
      <c r="O11" s="62"/>
      <c r="P11" s="60"/>
      <c r="Q11" s="58"/>
      <c r="R11" s="40"/>
      <c r="S11" s="15"/>
      <c r="T11" s="58"/>
      <c r="U11" s="62"/>
      <c r="V11" s="62"/>
      <c r="W11" s="62"/>
      <c r="X11" s="62"/>
      <c r="Y11" s="40"/>
      <c r="Z11" s="18"/>
      <c r="AA11" s="60"/>
      <c r="AB11" s="61"/>
      <c r="AC11" s="18"/>
      <c r="AD11" s="60"/>
      <c r="AE11" s="42"/>
      <c r="AF11" s="18"/>
      <c r="AG11" s="62"/>
      <c r="AH11" s="62"/>
      <c r="AI11" s="60"/>
      <c r="AJ11" s="18"/>
      <c r="AK11" s="62"/>
      <c r="AL11" s="60"/>
    </row>
    <row r="12" spans="1:38" ht="18" customHeight="1" thickBot="1" x14ac:dyDescent="0.2">
      <c r="A12" s="13"/>
      <c r="B12" s="104" t="s">
        <v>27</v>
      </c>
      <c r="C12" s="3">
        <f t="shared" ref="C12:AL12" si="11">SUM(C7:C11)</f>
        <v>0</v>
      </c>
      <c r="D12" s="4">
        <f t="shared" si="11"/>
        <v>0</v>
      </c>
      <c r="E12" s="4">
        <f t="shared" si="11"/>
        <v>3</v>
      </c>
      <c r="F12" s="4">
        <f t="shared" si="11"/>
        <v>0</v>
      </c>
      <c r="G12" s="4">
        <f t="shared" si="11"/>
        <v>2</v>
      </c>
      <c r="H12" s="4">
        <f t="shared" si="11"/>
        <v>0</v>
      </c>
      <c r="I12" s="4">
        <f t="shared" si="11"/>
        <v>1</v>
      </c>
      <c r="J12" s="4">
        <f t="shared" si="11"/>
        <v>3</v>
      </c>
      <c r="K12" s="4">
        <f t="shared" si="11"/>
        <v>3</v>
      </c>
      <c r="L12" s="4">
        <f t="shared" si="11"/>
        <v>5</v>
      </c>
      <c r="M12" s="4">
        <f t="shared" si="11"/>
        <v>3</v>
      </c>
      <c r="N12" s="4">
        <f t="shared" si="11"/>
        <v>1</v>
      </c>
      <c r="O12" s="4">
        <f t="shared" si="11"/>
        <v>8</v>
      </c>
      <c r="P12" s="5">
        <f t="shared" si="11"/>
        <v>0</v>
      </c>
      <c r="Q12" s="3">
        <f t="shared" si="11"/>
        <v>20</v>
      </c>
      <c r="R12" s="6">
        <f t="shared" si="11"/>
        <v>9</v>
      </c>
      <c r="S12" s="41">
        <f t="shared" si="11"/>
        <v>29</v>
      </c>
      <c r="T12" s="3">
        <f t="shared" si="11"/>
        <v>2</v>
      </c>
      <c r="U12" s="4">
        <f t="shared" si="11"/>
        <v>0</v>
      </c>
      <c r="V12" s="4">
        <f t="shared" si="11"/>
        <v>3</v>
      </c>
      <c r="W12" s="4">
        <f t="shared" si="11"/>
        <v>3</v>
      </c>
      <c r="X12" s="4">
        <f t="shared" si="11"/>
        <v>4</v>
      </c>
      <c r="Y12" s="6">
        <f t="shared" si="11"/>
        <v>6</v>
      </c>
      <c r="Z12" s="8">
        <f t="shared" si="11"/>
        <v>9</v>
      </c>
      <c r="AA12" s="5">
        <f t="shared" si="11"/>
        <v>9</v>
      </c>
      <c r="AB12" s="7">
        <f t="shared" si="11"/>
        <v>18</v>
      </c>
      <c r="AC12" s="8">
        <f t="shared" si="11"/>
        <v>29</v>
      </c>
      <c r="AD12" s="5">
        <f t="shared" si="11"/>
        <v>18</v>
      </c>
      <c r="AE12" s="7">
        <f t="shared" si="11"/>
        <v>47</v>
      </c>
      <c r="AF12" s="8">
        <f t="shared" si="11"/>
        <v>3</v>
      </c>
      <c r="AG12" s="4">
        <f t="shared" si="11"/>
        <v>1</v>
      </c>
      <c r="AH12" s="4">
        <f t="shared" si="11"/>
        <v>0</v>
      </c>
      <c r="AI12" s="5">
        <f t="shared" si="11"/>
        <v>6</v>
      </c>
      <c r="AJ12" s="3">
        <f t="shared" si="11"/>
        <v>3</v>
      </c>
      <c r="AK12" s="4">
        <f t="shared" si="11"/>
        <v>-5</v>
      </c>
      <c r="AL12" s="6">
        <f t="shared" si="11"/>
        <v>-2</v>
      </c>
    </row>
    <row r="13" spans="1:38" ht="18" customHeight="1" thickBot="1" x14ac:dyDescent="0.2">
      <c r="A13" s="87"/>
      <c r="B13" s="13" t="s">
        <v>288</v>
      </c>
      <c r="C13" s="3">
        <v>3</v>
      </c>
      <c r="D13" s="4">
        <v>0</v>
      </c>
      <c r="E13" s="4">
        <v>1</v>
      </c>
      <c r="F13" s="4">
        <v>0</v>
      </c>
      <c r="G13" s="4">
        <v>1</v>
      </c>
      <c r="H13" s="4">
        <v>3</v>
      </c>
      <c r="I13" s="4">
        <v>3</v>
      </c>
      <c r="J13" s="4">
        <v>3</v>
      </c>
      <c r="K13" s="4">
        <v>4</v>
      </c>
      <c r="L13" s="4">
        <v>1</v>
      </c>
      <c r="M13" s="4">
        <v>9</v>
      </c>
      <c r="N13" s="4">
        <v>0</v>
      </c>
      <c r="O13" s="4">
        <v>5</v>
      </c>
      <c r="P13" s="5">
        <v>1</v>
      </c>
      <c r="Q13" s="3">
        <v>26</v>
      </c>
      <c r="R13" s="6">
        <v>8</v>
      </c>
      <c r="S13" s="41">
        <v>34</v>
      </c>
      <c r="T13" s="3">
        <v>3</v>
      </c>
      <c r="U13" s="4">
        <v>3</v>
      </c>
      <c r="V13" s="4">
        <v>4</v>
      </c>
      <c r="W13" s="4">
        <v>8</v>
      </c>
      <c r="X13" s="4">
        <v>3</v>
      </c>
      <c r="Y13" s="6">
        <v>7</v>
      </c>
      <c r="Z13" s="8">
        <v>10</v>
      </c>
      <c r="AA13" s="5">
        <v>18</v>
      </c>
      <c r="AB13" s="7">
        <v>28</v>
      </c>
      <c r="AC13" s="8">
        <v>36</v>
      </c>
      <c r="AD13" s="5">
        <v>26</v>
      </c>
      <c r="AE13" s="7">
        <v>62</v>
      </c>
      <c r="AF13" s="8">
        <v>10</v>
      </c>
      <c r="AG13" s="4">
        <v>7</v>
      </c>
      <c r="AH13" s="4">
        <v>5</v>
      </c>
      <c r="AI13" s="5">
        <v>5</v>
      </c>
      <c r="AJ13" s="3">
        <v>5</v>
      </c>
      <c r="AK13" s="4">
        <v>2</v>
      </c>
      <c r="AL13" s="6">
        <v>7</v>
      </c>
    </row>
    <row r="14" spans="1:38" ht="18" customHeight="1" thickBot="1" x14ac:dyDescent="0.2">
      <c r="A14" s="88"/>
      <c r="B14" s="14" t="s">
        <v>178</v>
      </c>
      <c r="C14" s="3">
        <f>C12-C13</f>
        <v>-3</v>
      </c>
      <c r="D14" s="4">
        <f t="shared" ref="D14:AL14" si="12">D12-D13</f>
        <v>0</v>
      </c>
      <c r="E14" s="4">
        <f t="shared" si="12"/>
        <v>2</v>
      </c>
      <c r="F14" s="4">
        <f t="shared" si="12"/>
        <v>0</v>
      </c>
      <c r="G14" s="4">
        <f t="shared" si="12"/>
        <v>1</v>
      </c>
      <c r="H14" s="4">
        <f t="shared" si="12"/>
        <v>-3</v>
      </c>
      <c r="I14" s="4">
        <f t="shared" si="12"/>
        <v>-2</v>
      </c>
      <c r="J14" s="4">
        <f t="shared" si="12"/>
        <v>0</v>
      </c>
      <c r="K14" s="4">
        <f t="shared" si="12"/>
        <v>-1</v>
      </c>
      <c r="L14" s="4">
        <f t="shared" si="12"/>
        <v>4</v>
      </c>
      <c r="M14" s="4">
        <f t="shared" si="12"/>
        <v>-6</v>
      </c>
      <c r="N14" s="4">
        <f t="shared" si="12"/>
        <v>1</v>
      </c>
      <c r="O14" s="4">
        <f t="shared" si="12"/>
        <v>3</v>
      </c>
      <c r="P14" s="5">
        <f t="shared" si="12"/>
        <v>-1</v>
      </c>
      <c r="Q14" s="3">
        <f t="shared" si="12"/>
        <v>-6</v>
      </c>
      <c r="R14" s="6">
        <f t="shared" si="12"/>
        <v>1</v>
      </c>
      <c r="S14" s="41">
        <f t="shared" si="12"/>
        <v>-5</v>
      </c>
      <c r="T14" s="3">
        <f t="shared" si="12"/>
        <v>-1</v>
      </c>
      <c r="U14" s="4">
        <f t="shared" si="12"/>
        <v>-3</v>
      </c>
      <c r="V14" s="4">
        <f t="shared" si="12"/>
        <v>-1</v>
      </c>
      <c r="W14" s="4">
        <f t="shared" si="12"/>
        <v>-5</v>
      </c>
      <c r="X14" s="4">
        <f t="shared" si="12"/>
        <v>1</v>
      </c>
      <c r="Y14" s="6">
        <f t="shared" si="12"/>
        <v>-1</v>
      </c>
      <c r="Z14" s="8">
        <f t="shared" si="12"/>
        <v>-1</v>
      </c>
      <c r="AA14" s="5">
        <f t="shared" si="12"/>
        <v>-9</v>
      </c>
      <c r="AB14" s="7">
        <f t="shared" si="12"/>
        <v>-10</v>
      </c>
      <c r="AC14" s="8">
        <f t="shared" si="12"/>
        <v>-7</v>
      </c>
      <c r="AD14" s="5">
        <f t="shared" si="12"/>
        <v>-8</v>
      </c>
      <c r="AE14" s="179">
        <f t="shared" si="12"/>
        <v>-15</v>
      </c>
      <c r="AF14" s="8">
        <f t="shared" si="12"/>
        <v>-7</v>
      </c>
      <c r="AG14" s="4">
        <f t="shared" si="12"/>
        <v>-6</v>
      </c>
      <c r="AH14" s="4">
        <f t="shared" si="12"/>
        <v>-5</v>
      </c>
      <c r="AI14" s="5">
        <f t="shared" si="12"/>
        <v>1</v>
      </c>
      <c r="AJ14" s="3">
        <f t="shared" si="12"/>
        <v>-2</v>
      </c>
      <c r="AK14" s="4">
        <f t="shared" si="12"/>
        <v>-7</v>
      </c>
      <c r="AL14" s="6">
        <f t="shared" si="12"/>
        <v>-9</v>
      </c>
    </row>
    <row r="16" spans="1:38" x14ac:dyDescent="0.15">
      <c r="B16" s="481" t="s">
        <v>284</v>
      </c>
      <c r="C16" s="481" t="s">
        <v>198</v>
      </c>
      <c r="D16" s="481"/>
      <c r="E16" s="481" t="s">
        <v>199</v>
      </c>
      <c r="F16" s="481"/>
      <c r="G16" s="481" t="s">
        <v>200</v>
      </c>
      <c r="H16" s="481"/>
      <c r="I16" s="481" t="s">
        <v>201</v>
      </c>
      <c r="J16" s="481"/>
      <c r="K16" s="481" t="s">
        <v>202</v>
      </c>
      <c r="L16" s="481"/>
      <c r="M16" s="481" t="s">
        <v>4</v>
      </c>
      <c r="N16" s="481"/>
    </row>
    <row r="17" spans="2:14" x14ac:dyDescent="0.15">
      <c r="B17" s="481"/>
      <c r="C17" s="481"/>
      <c r="D17" s="481"/>
      <c r="E17" s="481">
        <v>2</v>
      </c>
      <c r="F17" s="481"/>
      <c r="G17" s="481">
        <v>1</v>
      </c>
      <c r="H17" s="481"/>
      <c r="I17" s="481"/>
      <c r="J17" s="481"/>
      <c r="K17" s="481"/>
      <c r="L17" s="481"/>
      <c r="M17" s="481">
        <f>K17+I17+G17+E17+C17</f>
        <v>3</v>
      </c>
      <c r="N17" s="481"/>
    </row>
    <row r="18" spans="2:14" x14ac:dyDescent="0.15">
      <c r="B18" s="44"/>
      <c r="C18" s="521" t="s">
        <v>205</v>
      </c>
      <c r="D18" s="521"/>
      <c r="E18" s="521"/>
      <c r="F18" s="521"/>
      <c r="G18" s="521"/>
      <c r="H18" s="521"/>
      <c r="I18" s="521"/>
      <c r="J18" s="521"/>
      <c r="K18" s="521"/>
      <c r="L18" s="521"/>
      <c r="M18" s="521"/>
      <c r="N18" s="458"/>
    </row>
    <row r="19" spans="2:14" x14ac:dyDescent="0.15">
      <c r="B19" s="481" t="s">
        <v>285</v>
      </c>
      <c r="C19" s="481" t="s">
        <v>198</v>
      </c>
      <c r="D19" s="481"/>
      <c r="E19" s="481" t="s">
        <v>199</v>
      </c>
      <c r="F19" s="481"/>
      <c r="G19" s="481" t="s">
        <v>200</v>
      </c>
      <c r="H19" s="481"/>
      <c r="I19" s="481" t="s">
        <v>201</v>
      </c>
      <c r="J19" s="481"/>
      <c r="K19" s="481" t="s">
        <v>202</v>
      </c>
      <c r="L19" s="481"/>
      <c r="M19" s="481" t="s">
        <v>4</v>
      </c>
      <c r="N19" s="481"/>
    </row>
    <row r="20" spans="2:14" x14ac:dyDescent="0.15">
      <c r="B20" s="481"/>
      <c r="C20" s="481">
        <v>1</v>
      </c>
      <c r="D20" s="481"/>
      <c r="E20" s="481">
        <v>1</v>
      </c>
      <c r="F20" s="481"/>
      <c r="G20" s="481">
        <v>2</v>
      </c>
      <c r="H20" s="481"/>
      <c r="I20" s="481">
        <v>0</v>
      </c>
      <c r="J20" s="481"/>
      <c r="K20" s="481">
        <v>0</v>
      </c>
      <c r="L20" s="481"/>
      <c r="M20" s="481">
        <f>K20+I20+G20+E20+C20</f>
        <v>4</v>
      </c>
      <c r="N20" s="481"/>
    </row>
    <row r="21" spans="2:14" x14ac:dyDescent="0.15">
      <c r="B21" s="44"/>
      <c r="C21" s="521" t="s">
        <v>205</v>
      </c>
      <c r="D21" s="521"/>
      <c r="E21" s="521"/>
      <c r="F21" s="521"/>
      <c r="G21" s="521"/>
      <c r="H21" s="521"/>
      <c r="I21" s="521"/>
      <c r="J21" s="521"/>
      <c r="K21" s="521"/>
      <c r="L21" s="521"/>
      <c r="M21" s="521"/>
      <c r="N21" s="458"/>
    </row>
    <row r="22" spans="2:14" x14ac:dyDescent="0.15">
      <c r="B22" s="481" t="s">
        <v>286</v>
      </c>
      <c r="C22" s="481" t="s">
        <v>198</v>
      </c>
      <c r="D22" s="481"/>
      <c r="E22" s="481" t="s">
        <v>199</v>
      </c>
      <c r="F22" s="481"/>
      <c r="G22" s="481" t="s">
        <v>200</v>
      </c>
      <c r="H22" s="481"/>
      <c r="I22" s="481" t="s">
        <v>201</v>
      </c>
      <c r="J22" s="481"/>
      <c r="K22" s="481" t="s">
        <v>202</v>
      </c>
      <c r="L22" s="481"/>
      <c r="M22" s="481" t="s">
        <v>4</v>
      </c>
      <c r="N22" s="481"/>
    </row>
    <row r="23" spans="2:14" x14ac:dyDescent="0.15">
      <c r="B23" s="481"/>
      <c r="C23" s="481">
        <f>C17-C20</f>
        <v>-1</v>
      </c>
      <c r="D23" s="481"/>
      <c r="E23" s="481">
        <f t="shared" ref="E23" si="13">E17-E20</f>
        <v>1</v>
      </c>
      <c r="F23" s="481"/>
      <c r="G23" s="481">
        <f t="shared" ref="G23" si="14">G17-G20</f>
        <v>-1</v>
      </c>
      <c r="H23" s="481"/>
      <c r="I23" s="481">
        <f t="shared" ref="I23" si="15">I17-I20</f>
        <v>0</v>
      </c>
      <c r="J23" s="481"/>
      <c r="K23" s="481">
        <f t="shared" ref="K23" si="16">K17-K20</f>
        <v>0</v>
      </c>
      <c r="L23" s="481"/>
      <c r="M23" s="481">
        <f>K23+I23+G23+E23+C23</f>
        <v>-1</v>
      </c>
      <c r="N23" s="481"/>
    </row>
    <row r="24" spans="2:14" x14ac:dyDescent="0.15">
      <c r="B24" s="44"/>
      <c r="C24" s="521" t="s">
        <v>205</v>
      </c>
      <c r="D24" s="521"/>
      <c r="E24" s="521"/>
      <c r="F24" s="521"/>
      <c r="G24" s="521"/>
      <c r="H24" s="521"/>
      <c r="I24" s="521"/>
      <c r="J24" s="521"/>
      <c r="K24" s="521"/>
      <c r="L24" s="521"/>
      <c r="M24" s="521"/>
      <c r="N24" s="458"/>
    </row>
  </sheetData>
  <mergeCells count="67">
    <mergeCell ref="C24:N24"/>
    <mergeCell ref="C18:N18"/>
    <mergeCell ref="B22:B23"/>
    <mergeCell ref="C22:D22"/>
    <mergeCell ref="E22:F22"/>
    <mergeCell ref="G22:H22"/>
    <mergeCell ref="I22:J22"/>
    <mergeCell ref="K22:L22"/>
    <mergeCell ref="M22:N22"/>
    <mergeCell ref="C23:D23"/>
    <mergeCell ref="E23:F23"/>
    <mergeCell ref="G23:H23"/>
    <mergeCell ref="I23:J23"/>
    <mergeCell ref="K23:L23"/>
    <mergeCell ref="M23:N23"/>
    <mergeCell ref="C21:N21"/>
    <mergeCell ref="K16:L16"/>
    <mergeCell ref="M16:N16"/>
    <mergeCell ref="C17:D17"/>
    <mergeCell ref="E17:F17"/>
    <mergeCell ref="G17:H17"/>
    <mergeCell ref="I17:J17"/>
    <mergeCell ref="K17:L17"/>
    <mergeCell ref="M17:N17"/>
    <mergeCell ref="B16:B17"/>
    <mergeCell ref="C16:D16"/>
    <mergeCell ref="E16:F16"/>
    <mergeCell ref="G16:H16"/>
    <mergeCell ref="I16:J16"/>
    <mergeCell ref="K19:L19"/>
    <mergeCell ref="M19:N19"/>
    <mergeCell ref="C20:D20"/>
    <mergeCell ref="E20:F20"/>
    <mergeCell ref="G20:H20"/>
    <mergeCell ref="I20:J20"/>
    <mergeCell ref="K20:L20"/>
    <mergeCell ref="M20:N20"/>
    <mergeCell ref="B19:B20"/>
    <mergeCell ref="C19:D19"/>
    <mergeCell ref="E19:F19"/>
    <mergeCell ref="G19:H19"/>
    <mergeCell ref="I19:J19"/>
    <mergeCell ref="AE4:AE6"/>
    <mergeCell ref="C5:D5"/>
    <mergeCell ref="E5:F5"/>
    <mergeCell ref="T5:U5"/>
    <mergeCell ref="G5:H5"/>
    <mergeCell ref="I5:J5"/>
    <mergeCell ref="K5:L5"/>
    <mergeCell ref="M5:N5"/>
    <mergeCell ref="O5:P5"/>
    <mergeCell ref="AF4:AG5"/>
    <mergeCell ref="AH4:AI5"/>
    <mergeCell ref="AJ4:AL5"/>
    <mergeCell ref="A1:AE1"/>
    <mergeCell ref="A2:AE2"/>
    <mergeCell ref="A4:A6"/>
    <mergeCell ref="B4:B6"/>
    <mergeCell ref="C4:P4"/>
    <mergeCell ref="Q4:R5"/>
    <mergeCell ref="S4:S6"/>
    <mergeCell ref="T4:Y4"/>
    <mergeCell ref="Z4:AA5"/>
    <mergeCell ref="AB4:AB6"/>
    <mergeCell ref="V5:W5"/>
    <mergeCell ref="X5:Y5"/>
    <mergeCell ref="AC4:AD5"/>
  </mergeCells>
  <phoneticPr fontId="2"/>
  <pageMargins left="0.25" right="0.25" top="0.75" bottom="0.75"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AL25"/>
  <sheetViews>
    <sheetView topLeftCell="A5" workbookViewId="0">
      <selection activeCell="C13" sqref="C13:AL15"/>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226</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12" t="s">
        <v>0</v>
      </c>
      <c r="B4" s="515" t="s">
        <v>1</v>
      </c>
      <c r="C4" s="462" t="s">
        <v>2</v>
      </c>
      <c r="D4" s="479"/>
      <c r="E4" s="479"/>
      <c r="F4" s="479"/>
      <c r="G4" s="479"/>
      <c r="H4" s="479"/>
      <c r="I4" s="479"/>
      <c r="J4" s="479"/>
      <c r="K4" s="479"/>
      <c r="L4" s="479"/>
      <c r="M4" s="479"/>
      <c r="N4" s="479"/>
      <c r="O4" s="479"/>
      <c r="P4" s="508"/>
      <c r="Q4" s="462" t="s">
        <v>3</v>
      </c>
      <c r="R4" s="463"/>
      <c r="S4" s="466" t="s">
        <v>4</v>
      </c>
      <c r="T4" s="520" t="s">
        <v>5</v>
      </c>
      <c r="U4" s="479"/>
      <c r="V4" s="479"/>
      <c r="W4" s="479"/>
      <c r="X4" s="479"/>
      <c r="Y4" s="508"/>
      <c r="Z4" s="462" t="s">
        <v>6</v>
      </c>
      <c r="AA4" s="463"/>
      <c r="AB4" s="466" t="s">
        <v>4</v>
      </c>
      <c r="AC4" s="520" t="s">
        <v>7</v>
      </c>
      <c r="AD4" s="508"/>
      <c r="AE4" s="439" t="s">
        <v>4</v>
      </c>
      <c r="AF4" s="391" t="s">
        <v>216</v>
      </c>
      <c r="AG4" s="486"/>
      <c r="AH4" s="459" t="s">
        <v>217</v>
      </c>
      <c r="AI4" s="392"/>
      <c r="AJ4" s="391" t="s">
        <v>218</v>
      </c>
      <c r="AK4" s="395"/>
      <c r="AL4" s="392"/>
    </row>
    <row r="5" spans="1:38" ht="18.75" customHeight="1" x14ac:dyDescent="0.15">
      <c r="A5" s="513"/>
      <c r="B5" s="516"/>
      <c r="C5" s="484" t="s">
        <v>8</v>
      </c>
      <c r="D5" s="453"/>
      <c r="E5" s="453" t="s">
        <v>9</v>
      </c>
      <c r="F5" s="453"/>
      <c r="G5" s="453" t="s">
        <v>10</v>
      </c>
      <c r="H5" s="453"/>
      <c r="I5" s="453" t="s">
        <v>11</v>
      </c>
      <c r="J5" s="453"/>
      <c r="K5" s="453" t="s">
        <v>12</v>
      </c>
      <c r="L5" s="453"/>
      <c r="M5" s="453" t="s">
        <v>13</v>
      </c>
      <c r="N5" s="453"/>
      <c r="O5" s="453" t="s">
        <v>14</v>
      </c>
      <c r="P5" s="452"/>
      <c r="Q5" s="455"/>
      <c r="R5" s="464"/>
      <c r="S5" s="467"/>
      <c r="T5" s="411" t="s">
        <v>15</v>
      </c>
      <c r="U5" s="456"/>
      <c r="V5" s="456" t="s">
        <v>16</v>
      </c>
      <c r="W5" s="456"/>
      <c r="X5" s="456" t="s">
        <v>17</v>
      </c>
      <c r="Y5" s="412"/>
      <c r="Z5" s="455"/>
      <c r="AA5" s="464"/>
      <c r="AB5" s="467"/>
      <c r="AC5" s="411"/>
      <c r="AD5" s="412"/>
      <c r="AE5" s="410"/>
      <c r="AF5" s="424"/>
      <c r="AG5" s="487"/>
      <c r="AH5" s="460"/>
      <c r="AI5" s="461"/>
      <c r="AJ5" s="393"/>
      <c r="AK5" s="396"/>
      <c r="AL5" s="394"/>
    </row>
    <row r="6" spans="1:38" ht="18.75" customHeight="1" thickBot="1" x14ac:dyDescent="0.2">
      <c r="A6" s="514"/>
      <c r="B6" s="517"/>
      <c r="C6" s="20"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468"/>
      <c r="T6" s="295" t="s">
        <v>18</v>
      </c>
      <c r="U6" s="294" t="s">
        <v>19</v>
      </c>
      <c r="V6" s="294" t="s">
        <v>18</v>
      </c>
      <c r="W6" s="294" t="s">
        <v>19</v>
      </c>
      <c r="X6" s="294" t="s">
        <v>18</v>
      </c>
      <c r="Y6" s="296" t="s">
        <v>19</v>
      </c>
      <c r="Z6" s="20" t="s">
        <v>18</v>
      </c>
      <c r="AA6" s="21" t="s">
        <v>19</v>
      </c>
      <c r="AB6" s="468"/>
      <c r="AC6" s="295" t="s">
        <v>18</v>
      </c>
      <c r="AD6" s="296" t="s">
        <v>19</v>
      </c>
      <c r="AE6" s="465"/>
      <c r="AF6" s="132" t="s">
        <v>221</v>
      </c>
      <c r="AG6" s="297" t="s">
        <v>222</v>
      </c>
      <c r="AH6" s="298" t="s">
        <v>221</v>
      </c>
      <c r="AI6" s="134" t="s">
        <v>222</v>
      </c>
      <c r="AJ6" s="132" t="s">
        <v>221</v>
      </c>
      <c r="AK6" s="133" t="s">
        <v>222</v>
      </c>
      <c r="AL6" s="134" t="s">
        <v>223</v>
      </c>
    </row>
    <row r="7" spans="1:38" ht="18.75" customHeight="1" x14ac:dyDescent="0.15">
      <c r="A7" s="91">
        <v>1</v>
      </c>
      <c r="B7" s="152" t="s">
        <v>80</v>
      </c>
      <c r="C7" s="229">
        <v>0</v>
      </c>
      <c r="D7" s="230">
        <v>0</v>
      </c>
      <c r="E7" s="230">
        <v>1</v>
      </c>
      <c r="F7" s="230">
        <v>0</v>
      </c>
      <c r="G7" s="230">
        <v>0</v>
      </c>
      <c r="H7" s="230">
        <v>0</v>
      </c>
      <c r="I7" s="230">
        <v>0</v>
      </c>
      <c r="J7" s="230">
        <v>0</v>
      </c>
      <c r="K7" s="230">
        <v>0</v>
      </c>
      <c r="L7" s="230">
        <v>0</v>
      </c>
      <c r="M7" s="230">
        <v>0</v>
      </c>
      <c r="N7" s="230">
        <v>0</v>
      </c>
      <c r="O7" s="230">
        <v>0</v>
      </c>
      <c r="P7" s="136">
        <v>0</v>
      </c>
      <c r="Q7" s="229">
        <f>C7+E7+G7+I7+K7+M7+O7</f>
        <v>1</v>
      </c>
      <c r="R7" s="231">
        <f>D7+F7+H7+J7+L7+N7+P7</f>
        <v>0</v>
      </c>
      <c r="S7" s="152">
        <f>Q7+R7</f>
        <v>1</v>
      </c>
      <c r="T7" s="232">
        <v>0</v>
      </c>
      <c r="U7" s="230">
        <v>0</v>
      </c>
      <c r="V7" s="230">
        <v>1</v>
      </c>
      <c r="W7" s="230">
        <v>0</v>
      </c>
      <c r="X7" s="230">
        <v>4</v>
      </c>
      <c r="Y7" s="136">
        <v>0</v>
      </c>
      <c r="Z7" s="229">
        <f>T7+V7+X7</f>
        <v>5</v>
      </c>
      <c r="AA7" s="231">
        <f>U7+W7+Y7</f>
        <v>0</v>
      </c>
      <c r="AB7" s="152">
        <f t="shared" ref="AB7:AB10" si="0">Z7+AA7</f>
        <v>5</v>
      </c>
      <c r="AC7" s="232">
        <f>Q7+Z7</f>
        <v>6</v>
      </c>
      <c r="AD7" s="136">
        <f>R7+AA7</f>
        <v>0</v>
      </c>
      <c r="AE7" s="293">
        <f t="shared" ref="AE7:AE10" si="1">AC7+AD7</f>
        <v>6</v>
      </c>
      <c r="AF7" s="229">
        <v>0</v>
      </c>
      <c r="AG7" s="230">
        <v>0</v>
      </c>
      <c r="AH7" s="230">
        <v>0</v>
      </c>
      <c r="AI7" s="231">
        <v>0</v>
      </c>
      <c r="AJ7" s="229">
        <f>AF7-AH7</f>
        <v>0</v>
      </c>
      <c r="AK7" s="230">
        <f>AG7-AI7</f>
        <v>0</v>
      </c>
      <c r="AL7" s="231">
        <f>AJ7+AK7</f>
        <v>0</v>
      </c>
    </row>
    <row r="8" spans="1:38" ht="18.75" customHeight="1" x14ac:dyDescent="0.15">
      <c r="A8" s="1">
        <v>2</v>
      </c>
      <c r="B8" s="116" t="s">
        <v>81</v>
      </c>
      <c r="C8" s="146">
        <v>0</v>
      </c>
      <c r="D8" s="138">
        <v>0</v>
      </c>
      <c r="E8" s="138">
        <v>0</v>
      </c>
      <c r="F8" s="138">
        <v>0</v>
      </c>
      <c r="G8" s="138">
        <v>0</v>
      </c>
      <c r="H8" s="138">
        <v>0</v>
      </c>
      <c r="I8" s="138">
        <v>0</v>
      </c>
      <c r="J8" s="138">
        <v>0</v>
      </c>
      <c r="K8" s="138">
        <v>1</v>
      </c>
      <c r="L8" s="138">
        <v>0</v>
      </c>
      <c r="M8" s="138">
        <v>1</v>
      </c>
      <c r="N8" s="138">
        <v>0</v>
      </c>
      <c r="O8" s="138">
        <v>1</v>
      </c>
      <c r="P8" s="137">
        <v>2</v>
      </c>
      <c r="Q8" s="146">
        <f t="shared" ref="Q8:R10" si="2">C8+E8+G8+I8+K8+M8+O8</f>
        <v>3</v>
      </c>
      <c r="R8" s="147">
        <f t="shared" si="2"/>
        <v>2</v>
      </c>
      <c r="S8" s="116">
        <f>Q8+R8</f>
        <v>5</v>
      </c>
      <c r="T8" s="148">
        <v>0</v>
      </c>
      <c r="U8" s="138">
        <v>0</v>
      </c>
      <c r="V8" s="138">
        <v>0</v>
      </c>
      <c r="W8" s="138">
        <v>0</v>
      </c>
      <c r="X8" s="138">
        <v>1</v>
      </c>
      <c r="Y8" s="137">
        <v>2</v>
      </c>
      <c r="Z8" s="146">
        <f t="shared" ref="Z8:AA10" si="3">T8+V8+X8</f>
        <v>1</v>
      </c>
      <c r="AA8" s="147">
        <f t="shared" si="3"/>
        <v>2</v>
      </c>
      <c r="AB8" s="116">
        <f t="shared" si="0"/>
        <v>3</v>
      </c>
      <c r="AC8" s="148">
        <f t="shared" ref="AC8:AD10" si="4">Q8+Z8</f>
        <v>4</v>
      </c>
      <c r="AD8" s="137">
        <f t="shared" si="4"/>
        <v>4</v>
      </c>
      <c r="AE8" s="117">
        <f t="shared" si="1"/>
        <v>8</v>
      </c>
      <c r="AF8" s="146">
        <v>0</v>
      </c>
      <c r="AG8" s="138">
        <v>0</v>
      </c>
      <c r="AH8" s="138">
        <v>0</v>
      </c>
      <c r="AI8" s="147">
        <v>5</v>
      </c>
      <c r="AJ8" s="146">
        <f t="shared" ref="AJ8:AJ10" si="5">AF8-AH8</f>
        <v>0</v>
      </c>
      <c r="AK8" s="138">
        <f t="shared" ref="AK8:AK10" si="6">AG8-AI8</f>
        <v>-5</v>
      </c>
      <c r="AL8" s="147">
        <f t="shared" ref="AL8:AL10" si="7">AJ8+AK8</f>
        <v>-5</v>
      </c>
    </row>
    <row r="9" spans="1:38" ht="18.75" customHeight="1" x14ac:dyDescent="0.15">
      <c r="A9" s="1">
        <v>3</v>
      </c>
      <c r="B9" s="116" t="s">
        <v>82</v>
      </c>
      <c r="C9" s="146">
        <v>0</v>
      </c>
      <c r="D9" s="138">
        <v>0</v>
      </c>
      <c r="E9" s="138">
        <v>0</v>
      </c>
      <c r="F9" s="138">
        <v>0</v>
      </c>
      <c r="G9" s="138">
        <v>0</v>
      </c>
      <c r="H9" s="138">
        <v>0</v>
      </c>
      <c r="I9" s="138">
        <v>0</v>
      </c>
      <c r="J9" s="138">
        <v>0</v>
      </c>
      <c r="K9" s="138">
        <v>0</v>
      </c>
      <c r="L9" s="138">
        <v>1</v>
      </c>
      <c r="M9" s="138">
        <v>1</v>
      </c>
      <c r="N9" s="138">
        <v>0</v>
      </c>
      <c r="O9" s="138">
        <v>2</v>
      </c>
      <c r="P9" s="137">
        <v>0</v>
      </c>
      <c r="Q9" s="146">
        <f>C9+E9+G9+I9+K9+M9+O9</f>
        <v>3</v>
      </c>
      <c r="R9" s="147">
        <f>D9+F9+H9+J9+L9+N9+P9</f>
        <v>1</v>
      </c>
      <c r="S9" s="116">
        <f>Q9+R9</f>
        <v>4</v>
      </c>
      <c r="T9" s="148">
        <v>0</v>
      </c>
      <c r="U9" s="138">
        <v>0</v>
      </c>
      <c r="V9" s="138">
        <v>0</v>
      </c>
      <c r="W9" s="138">
        <v>0</v>
      </c>
      <c r="X9" s="138">
        <v>0</v>
      </c>
      <c r="Y9" s="137">
        <v>0</v>
      </c>
      <c r="Z9" s="146">
        <f t="shared" si="3"/>
        <v>0</v>
      </c>
      <c r="AA9" s="147">
        <f t="shared" si="3"/>
        <v>0</v>
      </c>
      <c r="AB9" s="116">
        <f t="shared" si="0"/>
        <v>0</v>
      </c>
      <c r="AC9" s="148">
        <f>Q9+Z9</f>
        <v>3</v>
      </c>
      <c r="AD9" s="137">
        <f>R9+AA9</f>
        <v>1</v>
      </c>
      <c r="AE9" s="117">
        <f t="shared" si="1"/>
        <v>4</v>
      </c>
      <c r="AF9" s="146">
        <v>0</v>
      </c>
      <c r="AG9" s="138">
        <v>0</v>
      </c>
      <c r="AH9" s="138">
        <v>0</v>
      </c>
      <c r="AI9" s="147">
        <v>0</v>
      </c>
      <c r="AJ9" s="146">
        <v>0</v>
      </c>
      <c r="AK9" s="138">
        <f t="shared" si="6"/>
        <v>0</v>
      </c>
      <c r="AL9" s="147">
        <f t="shared" si="7"/>
        <v>0</v>
      </c>
    </row>
    <row r="10" spans="1:38" ht="18.75" customHeight="1" x14ac:dyDescent="0.15">
      <c r="A10" s="1">
        <v>4</v>
      </c>
      <c r="B10" s="116" t="s">
        <v>83</v>
      </c>
      <c r="C10" s="146">
        <v>0</v>
      </c>
      <c r="D10" s="138">
        <v>0</v>
      </c>
      <c r="E10" s="138">
        <v>1</v>
      </c>
      <c r="F10" s="138">
        <v>0</v>
      </c>
      <c r="G10" s="138">
        <v>0</v>
      </c>
      <c r="H10" s="138">
        <v>0</v>
      </c>
      <c r="I10" s="138">
        <v>5</v>
      </c>
      <c r="J10" s="138">
        <v>1</v>
      </c>
      <c r="K10" s="138">
        <v>4</v>
      </c>
      <c r="L10" s="138">
        <v>0</v>
      </c>
      <c r="M10" s="138">
        <v>3</v>
      </c>
      <c r="N10" s="138">
        <v>2</v>
      </c>
      <c r="O10" s="138">
        <v>2</v>
      </c>
      <c r="P10" s="137">
        <v>2</v>
      </c>
      <c r="Q10" s="146">
        <f t="shared" si="2"/>
        <v>15</v>
      </c>
      <c r="R10" s="147">
        <f t="shared" si="2"/>
        <v>5</v>
      </c>
      <c r="S10" s="116">
        <f>Q10+R10</f>
        <v>20</v>
      </c>
      <c r="T10" s="148">
        <v>1</v>
      </c>
      <c r="U10" s="138">
        <v>0</v>
      </c>
      <c r="V10" s="138">
        <v>2</v>
      </c>
      <c r="W10" s="138">
        <v>0</v>
      </c>
      <c r="X10" s="138">
        <v>4</v>
      </c>
      <c r="Y10" s="137">
        <v>0</v>
      </c>
      <c r="Z10" s="146">
        <f t="shared" si="3"/>
        <v>7</v>
      </c>
      <c r="AA10" s="147">
        <f t="shared" si="3"/>
        <v>0</v>
      </c>
      <c r="AB10" s="116">
        <f t="shared" si="0"/>
        <v>7</v>
      </c>
      <c r="AC10" s="148">
        <f>Q10+Z10</f>
        <v>22</v>
      </c>
      <c r="AD10" s="137">
        <f t="shared" si="4"/>
        <v>5</v>
      </c>
      <c r="AE10" s="117">
        <f t="shared" si="1"/>
        <v>27</v>
      </c>
      <c r="AF10" s="146">
        <v>0</v>
      </c>
      <c r="AG10" s="138">
        <v>0</v>
      </c>
      <c r="AH10" s="138">
        <v>1</v>
      </c>
      <c r="AI10" s="147">
        <v>3</v>
      </c>
      <c r="AJ10" s="146">
        <f t="shared" si="5"/>
        <v>-1</v>
      </c>
      <c r="AK10" s="138">
        <f t="shared" si="6"/>
        <v>-3</v>
      </c>
      <c r="AL10" s="147">
        <f t="shared" si="7"/>
        <v>-4</v>
      </c>
    </row>
    <row r="11" spans="1:38" ht="18.75" customHeight="1" x14ac:dyDescent="0.15">
      <c r="A11" s="22"/>
      <c r="B11" s="2"/>
      <c r="C11" s="17"/>
      <c r="D11" s="51"/>
      <c r="E11" s="51"/>
      <c r="F11" s="51"/>
      <c r="G11" s="51"/>
      <c r="H11" s="51"/>
      <c r="I11" s="51"/>
      <c r="J11" s="51"/>
      <c r="K11" s="51"/>
      <c r="L11" s="51"/>
      <c r="M11" s="51"/>
      <c r="N11" s="51"/>
      <c r="O11" s="51"/>
      <c r="P11" s="44"/>
      <c r="Q11" s="17"/>
      <c r="R11" s="52"/>
      <c r="S11" s="2"/>
      <c r="T11" s="50"/>
      <c r="U11" s="51"/>
      <c r="V11" s="51"/>
      <c r="W11" s="51"/>
      <c r="X11" s="51"/>
      <c r="Y11" s="44"/>
      <c r="Z11" s="17"/>
      <c r="AA11" s="52"/>
      <c r="AB11" s="2"/>
      <c r="AC11" s="50"/>
      <c r="AD11" s="44"/>
      <c r="AE11" s="1"/>
      <c r="AF11" s="17"/>
      <c r="AG11" s="51"/>
      <c r="AH11" s="51"/>
      <c r="AI11" s="52"/>
      <c r="AJ11" s="17"/>
      <c r="AK11" s="51"/>
      <c r="AL11" s="52"/>
    </row>
    <row r="12" spans="1:38" ht="18.75" customHeight="1" thickBot="1" x14ac:dyDescent="0.2">
      <c r="A12" s="22"/>
      <c r="B12" s="12"/>
      <c r="C12" s="55"/>
      <c r="D12" s="56"/>
      <c r="E12" s="56"/>
      <c r="F12" s="56"/>
      <c r="G12" s="56"/>
      <c r="H12" s="56"/>
      <c r="I12" s="56"/>
      <c r="J12" s="56"/>
      <c r="K12" s="56"/>
      <c r="L12" s="56"/>
      <c r="M12" s="56"/>
      <c r="N12" s="56"/>
      <c r="O12" s="56"/>
      <c r="P12" s="54"/>
      <c r="Q12" s="55"/>
      <c r="R12" s="57"/>
      <c r="S12" s="12"/>
      <c r="T12" s="59"/>
      <c r="U12" s="56"/>
      <c r="V12" s="56"/>
      <c r="W12" s="56"/>
      <c r="X12" s="56"/>
      <c r="Y12" s="54"/>
      <c r="Z12" s="55"/>
      <c r="AA12" s="57"/>
      <c r="AB12" s="12"/>
      <c r="AC12" s="59"/>
      <c r="AD12" s="54"/>
      <c r="AE12" s="22"/>
      <c r="AF12" s="18"/>
      <c r="AG12" s="62"/>
      <c r="AH12" s="62"/>
      <c r="AI12" s="60"/>
      <c r="AJ12" s="18"/>
      <c r="AK12" s="62"/>
      <c r="AL12" s="60"/>
    </row>
    <row r="13" spans="1:38" ht="18" customHeight="1" thickBot="1" x14ac:dyDescent="0.2">
      <c r="A13" s="46"/>
      <c r="B13" s="103" t="s">
        <v>27</v>
      </c>
      <c r="C13" s="65">
        <f>SUM(C7:C11)</f>
        <v>0</v>
      </c>
      <c r="D13" s="66">
        <f t="shared" ref="D13:AE13" si="8">SUM(D7:D11)</f>
        <v>0</v>
      </c>
      <c r="E13" s="66">
        <f t="shared" si="8"/>
        <v>2</v>
      </c>
      <c r="F13" s="66">
        <f t="shared" si="8"/>
        <v>0</v>
      </c>
      <c r="G13" s="66">
        <f t="shared" si="8"/>
        <v>0</v>
      </c>
      <c r="H13" s="66">
        <f t="shared" si="8"/>
        <v>0</v>
      </c>
      <c r="I13" s="66">
        <f t="shared" si="8"/>
        <v>5</v>
      </c>
      <c r="J13" s="66">
        <f t="shared" si="8"/>
        <v>1</v>
      </c>
      <c r="K13" s="66">
        <f t="shared" si="8"/>
        <v>5</v>
      </c>
      <c r="L13" s="66">
        <f t="shared" si="8"/>
        <v>1</v>
      </c>
      <c r="M13" s="66">
        <f t="shared" si="8"/>
        <v>5</v>
      </c>
      <c r="N13" s="66">
        <f t="shared" si="8"/>
        <v>2</v>
      </c>
      <c r="O13" s="66">
        <f t="shared" si="8"/>
        <v>5</v>
      </c>
      <c r="P13" s="67">
        <f t="shared" si="8"/>
        <v>4</v>
      </c>
      <c r="Q13" s="65">
        <f t="shared" si="8"/>
        <v>22</v>
      </c>
      <c r="R13" s="67">
        <f t="shared" si="8"/>
        <v>8</v>
      </c>
      <c r="S13" s="45">
        <f t="shared" si="8"/>
        <v>30</v>
      </c>
      <c r="T13" s="69">
        <f t="shared" si="8"/>
        <v>1</v>
      </c>
      <c r="U13" s="66">
        <f t="shared" si="8"/>
        <v>0</v>
      </c>
      <c r="V13" s="66">
        <f t="shared" si="8"/>
        <v>3</v>
      </c>
      <c r="W13" s="66">
        <f t="shared" si="8"/>
        <v>0</v>
      </c>
      <c r="X13" s="66">
        <f t="shared" si="8"/>
        <v>9</v>
      </c>
      <c r="Y13" s="68">
        <f t="shared" si="8"/>
        <v>2</v>
      </c>
      <c r="Z13" s="65">
        <f t="shared" si="8"/>
        <v>13</v>
      </c>
      <c r="AA13" s="67">
        <f t="shared" si="8"/>
        <v>2</v>
      </c>
      <c r="AB13" s="45">
        <f t="shared" si="8"/>
        <v>15</v>
      </c>
      <c r="AC13" s="69">
        <f t="shared" si="8"/>
        <v>35</v>
      </c>
      <c r="AD13" s="67">
        <f t="shared" si="8"/>
        <v>10</v>
      </c>
      <c r="AE13" s="46">
        <f t="shared" si="8"/>
        <v>45</v>
      </c>
      <c r="AF13" s="3">
        <f>SUM(AF7:AF12)</f>
        <v>0</v>
      </c>
      <c r="AG13" s="4">
        <f t="shared" ref="AG13:AI13" si="9">SUM(AG7:AG12)</f>
        <v>0</v>
      </c>
      <c r="AH13" s="4">
        <f t="shared" si="9"/>
        <v>1</v>
      </c>
      <c r="AI13" s="6">
        <f t="shared" si="9"/>
        <v>8</v>
      </c>
      <c r="AJ13" s="8">
        <f>SUM(AJ7:AJ12)</f>
        <v>-1</v>
      </c>
      <c r="AK13" s="4">
        <f t="shared" ref="AK13" si="10">SUM(AK7:AK12)</f>
        <v>-8</v>
      </c>
      <c r="AL13" s="6">
        <f t="shared" ref="AL13" si="11">SUM(AL7:AL12)</f>
        <v>-9</v>
      </c>
    </row>
    <row r="14" spans="1:38" ht="18" customHeight="1" thickBot="1" x14ac:dyDescent="0.2">
      <c r="A14" s="13"/>
      <c r="B14" s="7" t="s">
        <v>288</v>
      </c>
      <c r="C14" s="3">
        <v>2</v>
      </c>
      <c r="D14" s="4">
        <v>0</v>
      </c>
      <c r="E14" s="4">
        <v>1</v>
      </c>
      <c r="F14" s="4">
        <v>0</v>
      </c>
      <c r="G14" s="4">
        <v>5</v>
      </c>
      <c r="H14" s="4">
        <v>1</v>
      </c>
      <c r="I14" s="4">
        <v>4</v>
      </c>
      <c r="J14" s="4">
        <v>1</v>
      </c>
      <c r="K14" s="4">
        <v>6</v>
      </c>
      <c r="L14" s="4">
        <v>2</v>
      </c>
      <c r="M14" s="4">
        <v>5</v>
      </c>
      <c r="N14" s="4">
        <v>4</v>
      </c>
      <c r="O14" s="4">
        <v>1</v>
      </c>
      <c r="P14" s="6">
        <v>0</v>
      </c>
      <c r="Q14" s="3">
        <v>24</v>
      </c>
      <c r="R14" s="6">
        <v>8</v>
      </c>
      <c r="S14" s="7">
        <v>32</v>
      </c>
      <c r="T14" s="8">
        <v>2</v>
      </c>
      <c r="U14" s="4">
        <v>0</v>
      </c>
      <c r="V14" s="4">
        <v>10</v>
      </c>
      <c r="W14" s="4">
        <v>2</v>
      </c>
      <c r="X14" s="4">
        <v>7</v>
      </c>
      <c r="Y14" s="5">
        <v>1</v>
      </c>
      <c r="Z14" s="3">
        <v>19</v>
      </c>
      <c r="AA14" s="6">
        <v>3</v>
      </c>
      <c r="AB14" s="7">
        <v>22</v>
      </c>
      <c r="AC14" s="8">
        <v>43</v>
      </c>
      <c r="AD14" s="6">
        <v>11</v>
      </c>
      <c r="AE14" s="13">
        <v>54</v>
      </c>
      <c r="AF14" s="3">
        <v>7</v>
      </c>
      <c r="AG14" s="4">
        <v>0</v>
      </c>
      <c r="AH14" s="4">
        <v>4</v>
      </c>
      <c r="AI14" s="6">
        <v>4</v>
      </c>
      <c r="AJ14" s="8">
        <v>2</v>
      </c>
      <c r="AK14" s="4">
        <v>-4</v>
      </c>
      <c r="AL14" s="6">
        <v>-2</v>
      </c>
    </row>
    <row r="15" spans="1:38" ht="18" customHeight="1" thickBot="1" x14ac:dyDescent="0.2">
      <c r="A15" s="14"/>
      <c r="B15" s="16" t="s">
        <v>178</v>
      </c>
      <c r="C15" s="9">
        <f>C13-C14</f>
        <v>-2</v>
      </c>
      <c r="D15" s="63">
        <f t="shared" ref="D15:AL15" si="12">D13-D14</f>
        <v>0</v>
      </c>
      <c r="E15" s="63">
        <f t="shared" si="12"/>
        <v>1</v>
      </c>
      <c r="F15" s="63">
        <f t="shared" si="12"/>
        <v>0</v>
      </c>
      <c r="G15" s="63">
        <f t="shared" si="12"/>
        <v>-5</v>
      </c>
      <c r="H15" s="63">
        <f t="shared" si="12"/>
        <v>-1</v>
      </c>
      <c r="I15" s="63">
        <f t="shared" si="12"/>
        <v>1</v>
      </c>
      <c r="J15" s="63">
        <f t="shared" si="12"/>
        <v>0</v>
      </c>
      <c r="K15" s="63">
        <f t="shared" si="12"/>
        <v>-1</v>
      </c>
      <c r="L15" s="63">
        <f t="shared" si="12"/>
        <v>-1</v>
      </c>
      <c r="M15" s="63">
        <f t="shared" si="12"/>
        <v>0</v>
      </c>
      <c r="N15" s="63">
        <f t="shared" si="12"/>
        <v>-2</v>
      </c>
      <c r="O15" s="63">
        <f t="shared" si="12"/>
        <v>4</v>
      </c>
      <c r="P15" s="89">
        <f t="shared" si="12"/>
        <v>4</v>
      </c>
      <c r="Q15" s="9">
        <f t="shared" si="12"/>
        <v>-2</v>
      </c>
      <c r="R15" s="89">
        <f t="shared" si="12"/>
        <v>0</v>
      </c>
      <c r="S15" s="16">
        <f t="shared" si="12"/>
        <v>-2</v>
      </c>
      <c r="T15" s="63">
        <f t="shared" si="12"/>
        <v>-1</v>
      </c>
      <c r="U15" s="63">
        <f t="shared" si="12"/>
        <v>0</v>
      </c>
      <c r="V15" s="63">
        <f t="shared" si="12"/>
        <v>-7</v>
      </c>
      <c r="W15" s="63">
        <f t="shared" si="12"/>
        <v>-2</v>
      </c>
      <c r="X15" s="63">
        <f t="shared" si="12"/>
        <v>2</v>
      </c>
      <c r="Y15" s="71">
        <f t="shared" si="12"/>
        <v>1</v>
      </c>
      <c r="Z15" s="9">
        <f t="shared" si="12"/>
        <v>-6</v>
      </c>
      <c r="AA15" s="89">
        <f t="shared" si="12"/>
        <v>-1</v>
      </c>
      <c r="AB15" s="16">
        <f t="shared" si="12"/>
        <v>-7</v>
      </c>
      <c r="AC15" s="63">
        <f t="shared" si="12"/>
        <v>-8</v>
      </c>
      <c r="AD15" s="89">
        <f t="shared" si="12"/>
        <v>-1</v>
      </c>
      <c r="AE15" s="316">
        <f t="shared" si="12"/>
        <v>-9</v>
      </c>
      <c r="AF15" s="3">
        <f t="shared" si="12"/>
        <v>-7</v>
      </c>
      <c r="AG15" s="4">
        <f t="shared" si="12"/>
        <v>0</v>
      </c>
      <c r="AH15" s="4">
        <f t="shared" si="12"/>
        <v>-3</v>
      </c>
      <c r="AI15" s="6">
        <f t="shared" si="12"/>
        <v>4</v>
      </c>
      <c r="AJ15" s="8">
        <f t="shared" si="12"/>
        <v>-3</v>
      </c>
      <c r="AK15" s="4">
        <f t="shared" si="12"/>
        <v>-4</v>
      </c>
      <c r="AL15" s="6">
        <f t="shared" si="12"/>
        <v>-7</v>
      </c>
    </row>
    <row r="16" spans="1:38" ht="18" customHeight="1" x14ac:dyDescent="0.15"/>
    <row r="17" spans="2:14" ht="18" customHeight="1" x14ac:dyDescent="0.15">
      <c r="B17" s="481" t="s">
        <v>284</v>
      </c>
      <c r="C17" s="481" t="s">
        <v>198</v>
      </c>
      <c r="D17" s="481"/>
      <c r="E17" s="481" t="s">
        <v>199</v>
      </c>
      <c r="F17" s="481"/>
      <c r="G17" s="481" t="s">
        <v>200</v>
      </c>
      <c r="H17" s="481"/>
      <c r="I17" s="481" t="s">
        <v>201</v>
      </c>
      <c r="J17" s="481"/>
      <c r="K17" s="481" t="s">
        <v>202</v>
      </c>
      <c r="L17" s="481"/>
      <c r="M17" s="481" t="s">
        <v>4</v>
      </c>
      <c r="N17" s="481"/>
    </row>
    <row r="18" spans="2:14" ht="18" customHeight="1" x14ac:dyDescent="0.15">
      <c r="B18" s="481"/>
      <c r="C18" s="481">
        <v>3</v>
      </c>
      <c r="D18" s="481"/>
      <c r="E18" s="481"/>
      <c r="F18" s="481"/>
      <c r="G18" s="481">
        <v>1</v>
      </c>
      <c r="H18" s="481"/>
      <c r="I18" s="481"/>
      <c r="J18" s="481"/>
      <c r="K18" s="481"/>
      <c r="L18" s="481"/>
      <c r="M18" s="481">
        <f>K18+I18+G18+E18+C18</f>
        <v>4</v>
      </c>
      <c r="N18" s="481"/>
    </row>
    <row r="19" spans="2:14" ht="18" customHeight="1" x14ac:dyDescent="0.15">
      <c r="B19" s="44"/>
      <c r="C19" s="521" t="s">
        <v>205</v>
      </c>
      <c r="D19" s="521"/>
      <c r="E19" s="521"/>
      <c r="F19" s="521"/>
      <c r="G19" s="521"/>
      <c r="H19" s="521"/>
      <c r="I19" s="521"/>
      <c r="J19" s="521"/>
      <c r="K19" s="521"/>
      <c r="L19" s="521"/>
      <c r="M19" s="521"/>
      <c r="N19" s="458"/>
    </row>
    <row r="20" spans="2:14" x14ac:dyDescent="0.15">
      <c r="B20" s="481" t="s">
        <v>285</v>
      </c>
      <c r="C20" s="481" t="s">
        <v>198</v>
      </c>
      <c r="D20" s="481"/>
      <c r="E20" s="481" t="s">
        <v>199</v>
      </c>
      <c r="F20" s="481"/>
      <c r="G20" s="481" t="s">
        <v>200</v>
      </c>
      <c r="H20" s="481"/>
      <c r="I20" s="481" t="s">
        <v>201</v>
      </c>
      <c r="J20" s="481"/>
      <c r="K20" s="481" t="s">
        <v>202</v>
      </c>
      <c r="L20" s="481"/>
      <c r="M20" s="481" t="s">
        <v>4</v>
      </c>
      <c r="N20" s="481"/>
    </row>
    <row r="21" spans="2:14" x14ac:dyDescent="0.15">
      <c r="B21" s="481"/>
      <c r="C21" s="481">
        <v>2</v>
      </c>
      <c r="D21" s="481"/>
      <c r="E21" s="481">
        <v>1</v>
      </c>
      <c r="F21" s="481"/>
      <c r="G21" s="481">
        <v>0</v>
      </c>
      <c r="H21" s="481"/>
      <c r="I21" s="481">
        <v>1</v>
      </c>
      <c r="J21" s="481"/>
      <c r="K21" s="481">
        <v>0</v>
      </c>
      <c r="L21" s="481"/>
      <c r="M21" s="481">
        <f>K21+I21+G21+E21+C21</f>
        <v>4</v>
      </c>
      <c r="N21" s="481"/>
    </row>
    <row r="22" spans="2:14" x14ac:dyDescent="0.15">
      <c r="B22" s="44"/>
      <c r="C22" s="521" t="s">
        <v>205</v>
      </c>
      <c r="D22" s="521"/>
      <c r="E22" s="521"/>
      <c r="F22" s="521"/>
      <c r="G22" s="521"/>
      <c r="H22" s="521"/>
      <c r="I22" s="521"/>
      <c r="J22" s="521"/>
      <c r="K22" s="521"/>
      <c r="L22" s="521"/>
      <c r="M22" s="521"/>
      <c r="N22" s="458"/>
    </row>
    <row r="23" spans="2:14" x14ac:dyDescent="0.15">
      <c r="B23" s="481" t="s">
        <v>286</v>
      </c>
      <c r="C23" s="481" t="s">
        <v>198</v>
      </c>
      <c r="D23" s="481"/>
      <c r="E23" s="481" t="s">
        <v>199</v>
      </c>
      <c r="F23" s="481"/>
      <c r="G23" s="481" t="s">
        <v>200</v>
      </c>
      <c r="H23" s="481"/>
      <c r="I23" s="481" t="s">
        <v>201</v>
      </c>
      <c r="J23" s="481"/>
      <c r="K23" s="481" t="s">
        <v>202</v>
      </c>
      <c r="L23" s="481"/>
      <c r="M23" s="481" t="s">
        <v>4</v>
      </c>
      <c r="N23" s="481"/>
    </row>
    <row r="24" spans="2:14" x14ac:dyDescent="0.15">
      <c r="B24" s="481"/>
      <c r="C24" s="481">
        <f>C18-C21</f>
        <v>1</v>
      </c>
      <c r="D24" s="481"/>
      <c r="E24" s="481">
        <f t="shared" ref="E24" si="13">E18-E21</f>
        <v>-1</v>
      </c>
      <c r="F24" s="481"/>
      <c r="G24" s="481">
        <f t="shared" ref="G24" si="14">G18-G21</f>
        <v>1</v>
      </c>
      <c r="H24" s="481"/>
      <c r="I24" s="481">
        <f t="shared" ref="I24" si="15">I18-I21</f>
        <v>-1</v>
      </c>
      <c r="J24" s="481"/>
      <c r="K24" s="481">
        <f t="shared" ref="K24" si="16">K18-K21</f>
        <v>0</v>
      </c>
      <c r="L24" s="481"/>
      <c r="M24" s="481">
        <f>K24+I24+G24+E24+C24</f>
        <v>0</v>
      </c>
      <c r="N24" s="481"/>
    </row>
    <row r="25" spans="2:14" x14ac:dyDescent="0.15">
      <c r="B25" s="44"/>
      <c r="C25" s="521" t="s">
        <v>205</v>
      </c>
      <c r="D25" s="521"/>
      <c r="E25" s="521"/>
      <c r="F25" s="521"/>
      <c r="G25" s="521"/>
      <c r="H25" s="521"/>
      <c r="I25" s="521"/>
      <c r="J25" s="521"/>
      <c r="K25" s="521"/>
      <c r="L25" s="521"/>
      <c r="M25" s="521"/>
      <c r="N25" s="458"/>
    </row>
  </sheetData>
  <mergeCells count="67">
    <mergeCell ref="C25:N25"/>
    <mergeCell ref="M18:N18"/>
    <mergeCell ref="C19:N19"/>
    <mergeCell ref="B23:B24"/>
    <mergeCell ref="C23:D23"/>
    <mergeCell ref="E23:F23"/>
    <mergeCell ref="G23:H23"/>
    <mergeCell ref="I23:J23"/>
    <mergeCell ref="K23:L23"/>
    <mergeCell ref="M23:N23"/>
    <mergeCell ref="C24:D24"/>
    <mergeCell ref="E24:F24"/>
    <mergeCell ref="G24:H24"/>
    <mergeCell ref="I24:J24"/>
    <mergeCell ref="K24:L24"/>
    <mergeCell ref="M24:N24"/>
    <mergeCell ref="B17:B18"/>
    <mergeCell ref="C17:D17"/>
    <mergeCell ref="E17:F17"/>
    <mergeCell ref="G17:H17"/>
    <mergeCell ref="I17:J17"/>
    <mergeCell ref="C18:D18"/>
    <mergeCell ref="E18:F18"/>
    <mergeCell ref="G18:H18"/>
    <mergeCell ref="I18:J18"/>
    <mergeCell ref="A1:AE1"/>
    <mergeCell ref="A2:AE2"/>
    <mergeCell ref="A4:A6"/>
    <mergeCell ref="B4:B6"/>
    <mergeCell ref="C4:P4"/>
    <mergeCell ref="Q4:R5"/>
    <mergeCell ref="S4:S6"/>
    <mergeCell ref="T4:Y4"/>
    <mergeCell ref="Z4:AA5"/>
    <mergeCell ref="AB4:AB6"/>
    <mergeCell ref="V5:W5"/>
    <mergeCell ref="X5:Y5"/>
    <mergeCell ref="AC4:AD5"/>
    <mergeCell ref="AE4:AE6"/>
    <mergeCell ref="C5:D5"/>
    <mergeCell ref="E5:F5"/>
    <mergeCell ref="B20:B21"/>
    <mergeCell ref="C20:D20"/>
    <mergeCell ref="E20:F20"/>
    <mergeCell ref="G20:H20"/>
    <mergeCell ref="I20:J20"/>
    <mergeCell ref="O5:P5"/>
    <mergeCell ref="AF4:AG5"/>
    <mergeCell ref="AH4:AI5"/>
    <mergeCell ref="AJ4:AL5"/>
    <mergeCell ref="T5:U5"/>
    <mergeCell ref="G5:H5"/>
    <mergeCell ref="I5:J5"/>
    <mergeCell ref="K5:L5"/>
    <mergeCell ref="C22:N22"/>
    <mergeCell ref="K20:L20"/>
    <mergeCell ref="M20:N20"/>
    <mergeCell ref="C21:D21"/>
    <mergeCell ref="E21:F21"/>
    <mergeCell ref="G21:H21"/>
    <mergeCell ref="I21:J21"/>
    <mergeCell ref="K21:L21"/>
    <mergeCell ref="M21:N21"/>
    <mergeCell ref="M5:N5"/>
    <mergeCell ref="K17:L17"/>
    <mergeCell ref="M17:N17"/>
    <mergeCell ref="K18:L18"/>
  </mergeCells>
  <phoneticPr fontId="2"/>
  <pageMargins left="0.25" right="0.25" top="0.75" bottom="0.75"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AL23"/>
  <sheetViews>
    <sheetView topLeftCell="A4" workbookViewId="0">
      <selection activeCell="C11" sqref="C11:AL13"/>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294</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225</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39" t="s">
        <v>0</v>
      </c>
      <c r="B4" s="515" t="s">
        <v>1</v>
      </c>
      <c r="C4" s="462" t="s">
        <v>2</v>
      </c>
      <c r="D4" s="479"/>
      <c r="E4" s="479"/>
      <c r="F4" s="479"/>
      <c r="G4" s="479"/>
      <c r="H4" s="479"/>
      <c r="I4" s="479"/>
      <c r="J4" s="479"/>
      <c r="K4" s="479"/>
      <c r="L4" s="479"/>
      <c r="M4" s="479"/>
      <c r="N4" s="479"/>
      <c r="O4" s="479"/>
      <c r="P4" s="508"/>
      <c r="Q4" s="462" t="s">
        <v>3</v>
      </c>
      <c r="R4" s="463"/>
      <c r="S4" s="466" t="s">
        <v>4</v>
      </c>
      <c r="T4" s="520" t="s">
        <v>5</v>
      </c>
      <c r="U4" s="479"/>
      <c r="V4" s="479"/>
      <c r="W4" s="479"/>
      <c r="X4" s="479"/>
      <c r="Y4" s="508"/>
      <c r="Z4" s="462" t="s">
        <v>6</v>
      </c>
      <c r="AA4" s="463"/>
      <c r="AB4" s="466" t="s">
        <v>4</v>
      </c>
      <c r="AC4" s="520" t="s">
        <v>7</v>
      </c>
      <c r="AD4" s="508"/>
      <c r="AE4" s="439" t="s">
        <v>4</v>
      </c>
      <c r="AF4" s="391" t="s">
        <v>216</v>
      </c>
      <c r="AG4" s="486"/>
      <c r="AH4" s="459" t="s">
        <v>217</v>
      </c>
      <c r="AI4" s="392"/>
      <c r="AJ4" s="391" t="s">
        <v>218</v>
      </c>
      <c r="AK4" s="395"/>
      <c r="AL4" s="392"/>
    </row>
    <row r="5" spans="1:38" ht="18.75" customHeight="1" x14ac:dyDescent="0.15">
      <c r="A5" s="516"/>
      <c r="B5" s="516"/>
      <c r="C5" s="484" t="s">
        <v>8</v>
      </c>
      <c r="D5" s="453"/>
      <c r="E5" s="453" t="s">
        <v>9</v>
      </c>
      <c r="F5" s="453"/>
      <c r="G5" s="453" t="s">
        <v>10</v>
      </c>
      <c r="H5" s="453"/>
      <c r="I5" s="453" t="s">
        <v>11</v>
      </c>
      <c r="J5" s="453"/>
      <c r="K5" s="453" t="s">
        <v>12</v>
      </c>
      <c r="L5" s="453"/>
      <c r="M5" s="453" t="s">
        <v>13</v>
      </c>
      <c r="N5" s="453"/>
      <c r="O5" s="453" t="s">
        <v>14</v>
      </c>
      <c r="P5" s="452"/>
      <c r="Q5" s="455"/>
      <c r="R5" s="464"/>
      <c r="S5" s="467"/>
      <c r="T5" s="411" t="s">
        <v>15</v>
      </c>
      <c r="U5" s="456"/>
      <c r="V5" s="456" t="s">
        <v>16</v>
      </c>
      <c r="W5" s="456"/>
      <c r="X5" s="456" t="s">
        <v>17</v>
      </c>
      <c r="Y5" s="412"/>
      <c r="Z5" s="455"/>
      <c r="AA5" s="464"/>
      <c r="AB5" s="467"/>
      <c r="AC5" s="411"/>
      <c r="AD5" s="412"/>
      <c r="AE5" s="410"/>
      <c r="AF5" s="424"/>
      <c r="AG5" s="487"/>
      <c r="AH5" s="460"/>
      <c r="AI5" s="461"/>
      <c r="AJ5" s="393"/>
      <c r="AK5" s="396"/>
      <c r="AL5" s="394"/>
    </row>
    <row r="6" spans="1:38" ht="18.75" customHeight="1" thickBot="1" x14ac:dyDescent="0.2">
      <c r="A6" s="517"/>
      <c r="B6" s="517"/>
      <c r="C6" s="20"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468"/>
      <c r="T6" s="295" t="s">
        <v>18</v>
      </c>
      <c r="U6" s="294" t="s">
        <v>19</v>
      </c>
      <c r="V6" s="294" t="s">
        <v>18</v>
      </c>
      <c r="W6" s="294" t="s">
        <v>19</v>
      </c>
      <c r="X6" s="294" t="s">
        <v>18</v>
      </c>
      <c r="Y6" s="296" t="s">
        <v>19</v>
      </c>
      <c r="Z6" s="20" t="s">
        <v>18</v>
      </c>
      <c r="AA6" s="21" t="s">
        <v>19</v>
      </c>
      <c r="AB6" s="468"/>
      <c r="AC6" s="295" t="s">
        <v>18</v>
      </c>
      <c r="AD6" s="296" t="s">
        <v>19</v>
      </c>
      <c r="AE6" s="465"/>
      <c r="AF6" s="132" t="s">
        <v>221</v>
      </c>
      <c r="AG6" s="297" t="s">
        <v>222</v>
      </c>
      <c r="AH6" s="298" t="s">
        <v>221</v>
      </c>
      <c r="AI6" s="134" t="s">
        <v>222</v>
      </c>
      <c r="AJ6" s="132" t="s">
        <v>221</v>
      </c>
      <c r="AK6" s="133" t="s">
        <v>222</v>
      </c>
      <c r="AL6" s="134" t="s">
        <v>223</v>
      </c>
    </row>
    <row r="7" spans="1:38" ht="18.75" customHeight="1" x14ac:dyDescent="0.15">
      <c r="A7" s="2">
        <v>1</v>
      </c>
      <c r="B7" s="116" t="s">
        <v>115</v>
      </c>
      <c r="C7" s="146">
        <v>3</v>
      </c>
      <c r="D7" s="137">
        <v>0</v>
      </c>
      <c r="E7" s="138">
        <v>0</v>
      </c>
      <c r="F7" s="138">
        <v>1</v>
      </c>
      <c r="G7" s="138">
        <v>0</v>
      </c>
      <c r="H7" s="138">
        <v>2</v>
      </c>
      <c r="I7" s="138">
        <v>2</v>
      </c>
      <c r="J7" s="138">
        <v>0</v>
      </c>
      <c r="K7" s="138">
        <v>2</v>
      </c>
      <c r="L7" s="138">
        <v>0</v>
      </c>
      <c r="M7" s="138">
        <v>2</v>
      </c>
      <c r="N7" s="138">
        <v>2</v>
      </c>
      <c r="O7" s="138">
        <v>1</v>
      </c>
      <c r="P7" s="138">
        <v>0</v>
      </c>
      <c r="Q7" s="146">
        <f t="shared" ref="Q7:R9" si="0">C7+E7+G7+I7+K7+M7+O7</f>
        <v>10</v>
      </c>
      <c r="R7" s="147">
        <f t="shared" si="0"/>
        <v>5</v>
      </c>
      <c r="S7" s="116">
        <f>Q7+R7</f>
        <v>15</v>
      </c>
      <c r="T7" s="138">
        <v>1</v>
      </c>
      <c r="U7" s="138">
        <v>1</v>
      </c>
      <c r="V7" s="138">
        <v>2</v>
      </c>
      <c r="W7" s="138">
        <v>3</v>
      </c>
      <c r="X7" s="138">
        <v>2</v>
      </c>
      <c r="Y7" s="138">
        <v>0</v>
      </c>
      <c r="Z7" s="146">
        <f>T7+V7+X7</f>
        <v>5</v>
      </c>
      <c r="AA7" s="147">
        <f t="shared" ref="Z7:AA10" si="1">U7+W7+Y7</f>
        <v>4</v>
      </c>
      <c r="AB7" s="116">
        <f>Z7+AA7</f>
        <v>9</v>
      </c>
      <c r="AC7" s="148">
        <f t="shared" ref="AC7:AD7" si="2">Q7+Z7</f>
        <v>15</v>
      </c>
      <c r="AD7" s="137">
        <f t="shared" si="2"/>
        <v>9</v>
      </c>
      <c r="AE7" s="117">
        <f>AC7+AD7</f>
        <v>24</v>
      </c>
      <c r="AF7" s="146">
        <v>5</v>
      </c>
      <c r="AG7" s="138">
        <v>0</v>
      </c>
      <c r="AH7" s="138">
        <v>0</v>
      </c>
      <c r="AI7" s="147">
        <v>5</v>
      </c>
      <c r="AJ7" s="146">
        <f t="shared" ref="AJ7:AJ10" si="3">AF7-AH7</f>
        <v>5</v>
      </c>
      <c r="AK7" s="138">
        <f t="shared" ref="AK7:AK10" si="4">AG7-AI7</f>
        <v>-5</v>
      </c>
      <c r="AL7" s="147">
        <f t="shared" ref="AL7:AL10" si="5">AJ7+AK7</f>
        <v>0</v>
      </c>
    </row>
    <row r="8" spans="1:38" ht="18.75" customHeight="1" x14ac:dyDescent="0.15">
      <c r="A8" s="2">
        <v>2</v>
      </c>
      <c r="B8" s="116" t="s">
        <v>116</v>
      </c>
      <c r="C8" s="146">
        <v>0</v>
      </c>
      <c r="D8" s="137">
        <v>0</v>
      </c>
      <c r="E8" s="138">
        <v>0</v>
      </c>
      <c r="F8" s="138">
        <v>0</v>
      </c>
      <c r="G8" s="138">
        <v>1</v>
      </c>
      <c r="H8" s="138">
        <v>0</v>
      </c>
      <c r="I8" s="138">
        <v>1</v>
      </c>
      <c r="J8" s="138">
        <v>0</v>
      </c>
      <c r="K8" s="138">
        <v>1</v>
      </c>
      <c r="L8" s="138">
        <v>0</v>
      </c>
      <c r="M8" s="138">
        <v>1</v>
      </c>
      <c r="N8" s="138">
        <v>0</v>
      </c>
      <c r="O8" s="138">
        <v>1</v>
      </c>
      <c r="P8" s="138">
        <v>1</v>
      </c>
      <c r="Q8" s="146">
        <f>C8+E8+G8+I8+K8+M8+O8</f>
        <v>5</v>
      </c>
      <c r="R8" s="147">
        <f>D8+F8+H8+J8+L8+N8+P8</f>
        <v>1</v>
      </c>
      <c r="S8" s="116">
        <f>Q8+R8</f>
        <v>6</v>
      </c>
      <c r="T8" s="138">
        <v>1</v>
      </c>
      <c r="U8" s="138">
        <v>1</v>
      </c>
      <c r="V8" s="138">
        <v>2</v>
      </c>
      <c r="W8" s="138">
        <v>0</v>
      </c>
      <c r="X8" s="138">
        <v>3</v>
      </c>
      <c r="Y8" s="138">
        <v>0</v>
      </c>
      <c r="Z8" s="146">
        <f t="shared" si="1"/>
        <v>6</v>
      </c>
      <c r="AA8" s="147">
        <f t="shared" si="1"/>
        <v>1</v>
      </c>
      <c r="AB8" s="116">
        <f>Z8+AA8</f>
        <v>7</v>
      </c>
      <c r="AC8" s="148">
        <f t="shared" ref="AC8:AD10" si="6">Q8+Z8</f>
        <v>11</v>
      </c>
      <c r="AD8" s="137">
        <f t="shared" si="6"/>
        <v>2</v>
      </c>
      <c r="AE8" s="117">
        <f>AC8+AD8</f>
        <v>13</v>
      </c>
      <c r="AF8" s="146">
        <v>1</v>
      </c>
      <c r="AG8" s="138">
        <v>2</v>
      </c>
      <c r="AH8" s="138">
        <v>2</v>
      </c>
      <c r="AI8" s="147">
        <v>6</v>
      </c>
      <c r="AJ8" s="146">
        <f t="shared" si="3"/>
        <v>-1</v>
      </c>
      <c r="AK8" s="138">
        <f t="shared" si="4"/>
        <v>-4</v>
      </c>
      <c r="AL8" s="147">
        <f t="shared" si="5"/>
        <v>-5</v>
      </c>
    </row>
    <row r="9" spans="1:38" ht="18.75" customHeight="1" x14ac:dyDescent="0.15">
      <c r="A9" s="2">
        <v>3</v>
      </c>
      <c r="B9" s="116" t="s">
        <v>117</v>
      </c>
      <c r="C9" s="146">
        <v>0</v>
      </c>
      <c r="D9" s="137">
        <v>0</v>
      </c>
      <c r="E9" s="138">
        <v>0</v>
      </c>
      <c r="F9" s="138">
        <v>0</v>
      </c>
      <c r="G9" s="138">
        <v>0</v>
      </c>
      <c r="H9" s="138">
        <v>0</v>
      </c>
      <c r="I9" s="138">
        <v>0</v>
      </c>
      <c r="J9" s="138">
        <v>0</v>
      </c>
      <c r="K9" s="138">
        <v>0</v>
      </c>
      <c r="L9" s="138">
        <v>0</v>
      </c>
      <c r="M9" s="138">
        <v>0</v>
      </c>
      <c r="N9" s="138">
        <v>0</v>
      </c>
      <c r="O9" s="138">
        <v>0</v>
      </c>
      <c r="P9" s="138">
        <v>0</v>
      </c>
      <c r="Q9" s="146">
        <f t="shared" si="0"/>
        <v>0</v>
      </c>
      <c r="R9" s="147">
        <f t="shared" si="0"/>
        <v>0</v>
      </c>
      <c r="S9" s="116">
        <f>Q9+R9</f>
        <v>0</v>
      </c>
      <c r="T9" s="138">
        <v>0</v>
      </c>
      <c r="U9" s="138">
        <v>0</v>
      </c>
      <c r="V9" s="138">
        <v>0</v>
      </c>
      <c r="W9" s="138">
        <v>0</v>
      </c>
      <c r="X9" s="138">
        <v>0</v>
      </c>
      <c r="Y9" s="138">
        <v>0</v>
      </c>
      <c r="Z9" s="146">
        <f t="shared" si="1"/>
        <v>0</v>
      </c>
      <c r="AA9" s="147">
        <f t="shared" si="1"/>
        <v>0</v>
      </c>
      <c r="AB9" s="116">
        <f>Z9+AA9</f>
        <v>0</v>
      </c>
      <c r="AC9" s="148">
        <f t="shared" si="6"/>
        <v>0</v>
      </c>
      <c r="AD9" s="137">
        <f t="shared" si="6"/>
        <v>0</v>
      </c>
      <c r="AE9" s="117">
        <f>AC9+AD9</f>
        <v>0</v>
      </c>
      <c r="AF9" s="146">
        <v>0</v>
      </c>
      <c r="AG9" s="138">
        <v>0</v>
      </c>
      <c r="AH9" s="138">
        <v>0</v>
      </c>
      <c r="AI9" s="147">
        <v>0</v>
      </c>
      <c r="AJ9" s="146">
        <f t="shared" si="3"/>
        <v>0</v>
      </c>
      <c r="AK9" s="138">
        <f t="shared" si="4"/>
        <v>0</v>
      </c>
      <c r="AL9" s="147">
        <f t="shared" si="5"/>
        <v>0</v>
      </c>
    </row>
    <row r="10" spans="1:38" ht="18.75" customHeight="1" thickBot="1" x14ac:dyDescent="0.2">
      <c r="A10" s="2">
        <v>4</v>
      </c>
      <c r="B10" s="2" t="s">
        <v>295</v>
      </c>
      <c r="C10" s="18"/>
      <c r="D10" s="62"/>
      <c r="E10" s="62"/>
      <c r="F10" s="62"/>
      <c r="G10" s="62"/>
      <c r="H10" s="62"/>
      <c r="I10" s="62"/>
      <c r="J10" s="62"/>
      <c r="K10" s="62"/>
      <c r="L10" s="62"/>
      <c r="M10" s="62"/>
      <c r="N10" s="62"/>
      <c r="O10" s="62"/>
      <c r="P10" s="40"/>
      <c r="Q10" s="18"/>
      <c r="R10" s="60"/>
      <c r="S10" s="15"/>
      <c r="T10" s="58">
        <v>0</v>
      </c>
      <c r="U10" s="62">
        <v>0</v>
      </c>
      <c r="V10" s="62">
        <v>0</v>
      </c>
      <c r="W10" s="62">
        <v>0</v>
      </c>
      <c r="X10" s="62">
        <v>2</v>
      </c>
      <c r="Y10" s="40">
        <v>0</v>
      </c>
      <c r="Z10" s="146">
        <f t="shared" si="1"/>
        <v>2</v>
      </c>
      <c r="AA10" s="147">
        <f t="shared" si="1"/>
        <v>0</v>
      </c>
      <c r="AB10" s="116">
        <f>Z10+AA10</f>
        <v>2</v>
      </c>
      <c r="AC10" s="148">
        <f t="shared" si="6"/>
        <v>2</v>
      </c>
      <c r="AD10" s="137">
        <f t="shared" si="6"/>
        <v>0</v>
      </c>
      <c r="AE10" s="117">
        <f>AC10+AD10</f>
        <v>2</v>
      </c>
      <c r="AF10" s="18">
        <v>0</v>
      </c>
      <c r="AG10" s="62">
        <v>0</v>
      </c>
      <c r="AH10" s="62">
        <v>0</v>
      </c>
      <c r="AI10" s="60">
        <v>0</v>
      </c>
      <c r="AJ10" s="146">
        <f t="shared" si="3"/>
        <v>0</v>
      </c>
      <c r="AK10" s="138">
        <f t="shared" si="4"/>
        <v>0</v>
      </c>
      <c r="AL10" s="147">
        <f t="shared" si="5"/>
        <v>0</v>
      </c>
    </row>
    <row r="11" spans="1:38" ht="18.75" customHeight="1" thickBot="1" x14ac:dyDescent="0.2">
      <c r="A11" s="45"/>
      <c r="B11" s="239" t="s">
        <v>27</v>
      </c>
      <c r="C11" s="3">
        <f t="shared" ref="C11:AL11" si="7">SUM(C7:C10)</f>
        <v>3</v>
      </c>
      <c r="D11" s="4">
        <f t="shared" si="7"/>
        <v>0</v>
      </c>
      <c r="E11" s="4">
        <f t="shared" si="7"/>
        <v>0</v>
      </c>
      <c r="F11" s="4">
        <f t="shared" si="7"/>
        <v>1</v>
      </c>
      <c r="G11" s="4">
        <f t="shared" si="7"/>
        <v>1</v>
      </c>
      <c r="H11" s="4">
        <f t="shared" si="7"/>
        <v>2</v>
      </c>
      <c r="I11" s="4">
        <f t="shared" si="7"/>
        <v>3</v>
      </c>
      <c r="J11" s="4">
        <f t="shared" si="7"/>
        <v>0</v>
      </c>
      <c r="K11" s="4">
        <f t="shared" si="7"/>
        <v>3</v>
      </c>
      <c r="L11" s="4">
        <f t="shared" si="7"/>
        <v>0</v>
      </c>
      <c r="M11" s="4">
        <f t="shared" si="7"/>
        <v>3</v>
      </c>
      <c r="N11" s="4">
        <f t="shared" si="7"/>
        <v>2</v>
      </c>
      <c r="O11" s="4">
        <f t="shared" si="7"/>
        <v>2</v>
      </c>
      <c r="P11" s="5">
        <f t="shared" si="7"/>
        <v>1</v>
      </c>
      <c r="Q11" s="3">
        <f t="shared" si="7"/>
        <v>15</v>
      </c>
      <c r="R11" s="6">
        <f t="shared" si="7"/>
        <v>6</v>
      </c>
      <c r="S11" s="41">
        <f t="shared" si="7"/>
        <v>21</v>
      </c>
      <c r="T11" s="3">
        <f t="shared" si="7"/>
        <v>2</v>
      </c>
      <c r="U11" s="4">
        <f t="shared" si="7"/>
        <v>2</v>
      </c>
      <c r="V11" s="4">
        <f t="shared" si="7"/>
        <v>4</v>
      </c>
      <c r="W11" s="4">
        <f t="shared" si="7"/>
        <v>3</v>
      </c>
      <c r="X11" s="4">
        <f t="shared" si="7"/>
        <v>7</v>
      </c>
      <c r="Y11" s="6">
        <f t="shared" si="7"/>
        <v>0</v>
      </c>
      <c r="Z11" s="8">
        <f t="shared" si="7"/>
        <v>13</v>
      </c>
      <c r="AA11" s="5">
        <f t="shared" si="7"/>
        <v>5</v>
      </c>
      <c r="AB11" s="7">
        <f t="shared" si="7"/>
        <v>18</v>
      </c>
      <c r="AC11" s="8">
        <f t="shared" si="7"/>
        <v>28</v>
      </c>
      <c r="AD11" s="5">
        <f t="shared" si="7"/>
        <v>11</v>
      </c>
      <c r="AE11" s="7">
        <f t="shared" si="7"/>
        <v>39</v>
      </c>
      <c r="AF11" s="8">
        <f t="shared" si="7"/>
        <v>6</v>
      </c>
      <c r="AG11" s="4">
        <f t="shared" si="7"/>
        <v>2</v>
      </c>
      <c r="AH11" s="4">
        <f t="shared" si="7"/>
        <v>2</v>
      </c>
      <c r="AI11" s="5">
        <f t="shared" si="7"/>
        <v>11</v>
      </c>
      <c r="AJ11" s="3">
        <f t="shared" si="7"/>
        <v>4</v>
      </c>
      <c r="AK11" s="4">
        <f t="shared" si="7"/>
        <v>-9</v>
      </c>
      <c r="AL11" s="6">
        <f t="shared" si="7"/>
        <v>-5</v>
      </c>
    </row>
    <row r="12" spans="1:38" ht="18.75" customHeight="1" thickBot="1" x14ac:dyDescent="0.2">
      <c r="A12" s="13"/>
      <c r="B12" s="13" t="s">
        <v>288</v>
      </c>
      <c r="C12" s="3">
        <v>0</v>
      </c>
      <c r="D12" s="4">
        <v>0</v>
      </c>
      <c r="E12" s="4">
        <v>0</v>
      </c>
      <c r="F12" s="4">
        <v>2</v>
      </c>
      <c r="G12" s="4">
        <v>1</v>
      </c>
      <c r="H12" s="4">
        <v>0</v>
      </c>
      <c r="I12" s="4">
        <v>1</v>
      </c>
      <c r="J12" s="4">
        <v>0</v>
      </c>
      <c r="K12" s="4">
        <v>3</v>
      </c>
      <c r="L12" s="4">
        <v>2</v>
      </c>
      <c r="M12" s="4">
        <v>2</v>
      </c>
      <c r="N12" s="4">
        <v>1</v>
      </c>
      <c r="O12" s="4">
        <v>2</v>
      </c>
      <c r="P12" s="5">
        <v>2</v>
      </c>
      <c r="Q12" s="3">
        <v>9</v>
      </c>
      <c r="R12" s="6">
        <v>7</v>
      </c>
      <c r="S12" s="41">
        <v>16</v>
      </c>
      <c r="T12" s="3">
        <v>4</v>
      </c>
      <c r="U12" s="4">
        <v>3</v>
      </c>
      <c r="V12" s="4">
        <v>8</v>
      </c>
      <c r="W12" s="4">
        <v>0</v>
      </c>
      <c r="X12" s="4">
        <v>7</v>
      </c>
      <c r="Y12" s="6">
        <v>4</v>
      </c>
      <c r="Z12" s="8">
        <v>19</v>
      </c>
      <c r="AA12" s="5">
        <v>7</v>
      </c>
      <c r="AB12" s="7">
        <v>26</v>
      </c>
      <c r="AC12" s="8">
        <v>28</v>
      </c>
      <c r="AD12" s="5">
        <v>14</v>
      </c>
      <c r="AE12" s="7">
        <v>42</v>
      </c>
      <c r="AF12" s="8">
        <v>3</v>
      </c>
      <c r="AG12" s="4">
        <v>0</v>
      </c>
      <c r="AH12" s="4">
        <v>3</v>
      </c>
      <c r="AI12" s="5">
        <v>9</v>
      </c>
      <c r="AJ12" s="3">
        <v>0</v>
      </c>
      <c r="AK12" s="4">
        <v>-9</v>
      </c>
      <c r="AL12" s="6">
        <v>-9</v>
      </c>
    </row>
    <row r="13" spans="1:38" ht="18.75" customHeight="1" thickBot="1" x14ac:dyDescent="0.2">
      <c r="A13" s="14"/>
      <c r="B13" s="14" t="s">
        <v>178</v>
      </c>
      <c r="C13" s="3">
        <f>C11-C12</f>
        <v>3</v>
      </c>
      <c r="D13" s="4">
        <f t="shared" ref="D13:AL13" si="8">D11-D12</f>
        <v>0</v>
      </c>
      <c r="E13" s="4">
        <f t="shared" si="8"/>
        <v>0</v>
      </c>
      <c r="F13" s="4">
        <f t="shared" si="8"/>
        <v>-1</v>
      </c>
      <c r="G13" s="4">
        <f t="shared" si="8"/>
        <v>0</v>
      </c>
      <c r="H13" s="4">
        <f t="shared" si="8"/>
        <v>2</v>
      </c>
      <c r="I13" s="4">
        <f t="shared" si="8"/>
        <v>2</v>
      </c>
      <c r="J13" s="4">
        <f t="shared" si="8"/>
        <v>0</v>
      </c>
      <c r="K13" s="4">
        <f t="shared" si="8"/>
        <v>0</v>
      </c>
      <c r="L13" s="4">
        <f t="shared" si="8"/>
        <v>-2</v>
      </c>
      <c r="M13" s="4">
        <f t="shared" si="8"/>
        <v>1</v>
      </c>
      <c r="N13" s="4">
        <f t="shared" si="8"/>
        <v>1</v>
      </c>
      <c r="O13" s="4">
        <f t="shared" si="8"/>
        <v>0</v>
      </c>
      <c r="P13" s="5">
        <f t="shared" si="8"/>
        <v>-1</v>
      </c>
      <c r="Q13" s="3">
        <f t="shared" si="8"/>
        <v>6</v>
      </c>
      <c r="R13" s="6">
        <f t="shared" si="8"/>
        <v>-1</v>
      </c>
      <c r="S13" s="41">
        <f t="shared" si="8"/>
        <v>5</v>
      </c>
      <c r="T13" s="3">
        <f t="shared" si="8"/>
        <v>-2</v>
      </c>
      <c r="U13" s="4">
        <f t="shared" si="8"/>
        <v>-1</v>
      </c>
      <c r="V13" s="4">
        <f t="shared" si="8"/>
        <v>-4</v>
      </c>
      <c r="W13" s="4">
        <f t="shared" si="8"/>
        <v>3</v>
      </c>
      <c r="X13" s="4">
        <f t="shared" si="8"/>
        <v>0</v>
      </c>
      <c r="Y13" s="6">
        <f t="shared" si="8"/>
        <v>-4</v>
      </c>
      <c r="Z13" s="8">
        <f t="shared" si="8"/>
        <v>-6</v>
      </c>
      <c r="AA13" s="5">
        <f t="shared" si="8"/>
        <v>-2</v>
      </c>
      <c r="AB13" s="7">
        <f t="shared" si="8"/>
        <v>-8</v>
      </c>
      <c r="AC13" s="8">
        <f t="shared" si="8"/>
        <v>0</v>
      </c>
      <c r="AD13" s="5">
        <f t="shared" si="8"/>
        <v>-3</v>
      </c>
      <c r="AE13" s="179">
        <f t="shared" si="8"/>
        <v>-3</v>
      </c>
      <c r="AF13" s="8">
        <f t="shared" si="8"/>
        <v>3</v>
      </c>
      <c r="AG13" s="4">
        <f t="shared" si="8"/>
        <v>2</v>
      </c>
      <c r="AH13" s="4">
        <f t="shared" si="8"/>
        <v>-1</v>
      </c>
      <c r="AI13" s="5">
        <f t="shared" si="8"/>
        <v>2</v>
      </c>
      <c r="AJ13" s="3">
        <f t="shared" si="8"/>
        <v>4</v>
      </c>
      <c r="AK13" s="4">
        <f t="shared" si="8"/>
        <v>0</v>
      </c>
      <c r="AL13" s="6">
        <f t="shared" si="8"/>
        <v>4</v>
      </c>
    </row>
    <row r="15" spans="1:38" x14ac:dyDescent="0.15">
      <c r="B15" s="481" t="s">
        <v>284</v>
      </c>
      <c r="C15" s="481" t="s">
        <v>198</v>
      </c>
      <c r="D15" s="481"/>
      <c r="E15" s="481" t="s">
        <v>199</v>
      </c>
      <c r="F15" s="481"/>
      <c r="G15" s="481" t="s">
        <v>200</v>
      </c>
      <c r="H15" s="481"/>
      <c r="I15" s="481" t="s">
        <v>201</v>
      </c>
      <c r="J15" s="481"/>
      <c r="K15" s="481" t="s">
        <v>202</v>
      </c>
      <c r="L15" s="481"/>
      <c r="M15" s="481" t="s">
        <v>4</v>
      </c>
      <c r="N15" s="481"/>
    </row>
    <row r="16" spans="1:38" x14ac:dyDescent="0.15">
      <c r="B16" s="481"/>
      <c r="C16" s="481"/>
      <c r="D16" s="481"/>
      <c r="E16" s="481">
        <v>1</v>
      </c>
      <c r="F16" s="481"/>
      <c r="G16" s="481">
        <v>1</v>
      </c>
      <c r="H16" s="481"/>
      <c r="I16" s="481"/>
      <c r="J16" s="481"/>
      <c r="K16" s="481"/>
      <c r="L16" s="481"/>
      <c r="M16" s="481">
        <f>K16+I16+G16+E16+C16</f>
        <v>2</v>
      </c>
      <c r="N16" s="481"/>
    </row>
    <row r="17" spans="2:14" x14ac:dyDescent="0.15">
      <c r="B17" s="44"/>
      <c r="C17" s="521" t="s">
        <v>205</v>
      </c>
      <c r="D17" s="521"/>
      <c r="E17" s="521"/>
      <c r="F17" s="521"/>
      <c r="G17" s="521"/>
      <c r="H17" s="521"/>
      <c r="I17" s="521"/>
      <c r="J17" s="521"/>
      <c r="K17" s="521"/>
      <c r="L17" s="521"/>
      <c r="M17" s="521"/>
      <c r="N17" s="458"/>
    </row>
    <row r="18" spans="2:14" x14ac:dyDescent="0.15">
      <c r="B18" s="481" t="s">
        <v>285</v>
      </c>
      <c r="C18" s="481" t="s">
        <v>198</v>
      </c>
      <c r="D18" s="481"/>
      <c r="E18" s="481" t="s">
        <v>199</v>
      </c>
      <c r="F18" s="481"/>
      <c r="G18" s="481" t="s">
        <v>200</v>
      </c>
      <c r="H18" s="481"/>
      <c r="I18" s="481" t="s">
        <v>201</v>
      </c>
      <c r="J18" s="481"/>
      <c r="K18" s="481" t="s">
        <v>202</v>
      </c>
      <c r="L18" s="481"/>
      <c r="M18" s="481" t="s">
        <v>4</v>
      </c>
      <c r="N18" s="481"/>
    </row>
    <row r="19" spans="2:14" x14ac:dyDescent="0.15">
      <c r="B19" s="481"/>
      <c r="C19" s="481">
        <v>1</v>
      </c>
      <c r="D19" s="481"/>
      <c r="E19" s="481">
        <v>1</v>
      </c>
      <c r="F19" s="481"/>
      <c r="G19" s="481">
        <v>1</v>
      </c>
      <c r="H19" s="481"/>
      <c r="I19" s="481">
        <v>0</v>
      </c>
      <c r="J19" s="481"/>
      <c r="K19" s="481">
        <v>0</v>
      </c>
      <c r="L19" s="481"/>
      <c r="M19" s="481">
        <f>K19+I19+G19+E19+C19</f>
        <v>3</v>
      </c>
      <c r="N19" s="481"/>
    </row>
    <row r="20" spans="2:14" x14ac:dyDescent="0.15">
      <c r="B20" s="44"/>
      <c r="C20" s="521" t="s">
        <v>205</v>
      </c>
      <c r="D20" s="521"/>
      <c r="E20" s="521"/>
      <c r="F20" s="521"/>
      <c r="G20" s="521"/>
      <c r="H20" s="521"/>
      <c r="I20" s="521"/>
      <c r="J20" s="521"/>
      <c r="K20" s="521"/>
      <c r="L20" s="521"/>
      <c r="M20" s="521"/>
      <c r="N20" s="458"/>
    </row>
    <row r="21" spans="2:14" x14ac:dyDescent="0.15">
      <c r="B21" s="481" t="s">
        <v>286</v>
      </c>
      <c r="C21" s="481" t="s">
        <v>198</v>
      </c>
      <c r="D21" s="481"/>
      <c r="E21" s="481" t="s">
        <v>199</v>
      </c>
      <c r="F21" s="481"/>
      <c r="G21" s="481" t="s">
        <v>200</v>
      </c>
      <c r="H21" s="481"/>
      <c r="I21" s="481" t="s">
        <v>201</v>
      </c>
      <c r="J21" s="481"/>
      <c r="K21" s="481" t="s">
        <v>202</v>
      </c>
      <c r="L21" s="481"/>
      <c r="M21" s="481" t="s">
        <v>4</v>
      </c>
      <c r="N21" s="481"/>
    </row>
    <row r="22" spans="2:14" x14ac:dyDescent="0.15">
      <c r="B22" s="481"/>
      <c r="C22" s="481">
        <f>C16-C19</f>
        <v>-1</v>
      </c>
      <c r="D22" s="481"/>
      <c r="E22" s="481">
        <f t="shared" ref="E22" si="9">E16-E19</f>
        <v>0</v>
      </c>
      <c r="F22" s="481"/>
      <c r="G22" s="481">
        <f t="shared" ref="G22" si="10">G16-G19</f>
        <v>0</v>
      </c>
      <c r="H22" s="481"/>
      <c r="I22" s="481">
        <f t="shared" ref="I22" si="11">I16-I19</f>
        <v>0</v>
      </c>
      <c r="J22" s="481"/>
      <c r="K22" s="481">
        <f t="shared" ref="K22" si="12">K16-K19</f>
        <v>0</v>
      </c>
      <c r="L22" s="481"/>
      <c r="M22" s="481">
        <f>K22+I22+G22+E22+C22</f>
        <v>-1</v>
      </c>
      <c r="N22" s="481"/>
    </row>
    <row r="23" spans="2:14" x14ac:dyDescent="0.15">
      <c r="B23" s="44"/>
      <c r="C23" s="521" t="s">
        <v>205</v>
      </c>
      <c r="D23" s="521"/>
      <c r="E23" s="521"/>
      <c r="F23" s="521"/>
      <c r="G23" s="521"/>
      <c r="H23" s="521"/>
      <c r="I23" s="521"/>
      <c r="J23" s="521"/>
      <c r="K23" s="521"/>
      <c r="L23" s="521"/>
      <c r="M23" s="521"/>
      <c r="N23" s="458"/>
    </row>
  </sheetData>
  <mergeCells count="67">
    <mergeCell ref="C23:N23"/>
    <mergeCell ref="C17:N17"/>
    <mergeCell ref="B21:B22"/>
    <mergeCell ref="C21:D21"/>
    <mergeCell ref="E21:F21"/>
    <mergeCell ref="G21:H21"/>
    <mergeCell ref="I21:J21"/>
    <mergeCell ref="K21:L21"/>
    <mergeCell ref="M21:N21"/>
    <mergeCell ref="C22:D22"/>
    <mergeCell ref="E22:F22"/>
    <mergeCell ref="G22:H22"/>
    <mergeCell ref="I22:J22"/>
    <mergeCell ref="K22:L22"/>
    <mergeCell ref="M22:N22"/>
    <mergeCell ref="C20:N20"/>
    <mergeCell ref="K15:L15"/>
    <mergeCell ref="M15:N15"/>
    <mergeCell ref="C16:D16"/>
    <mergeCell ref="E16:F16"/>
    <mergeCell ref="G16:H16"/>
    <mergeCell ref="I16:J16"/>
    <mergeCell ref="K16:L16"/>
    <mergeCell ref="M16:N16"/>
    <mergeCell ref="B15:B16"/>
    <mergeCell ref="C15:D15"/>
    <mergeCell ref="E15:F15"/>
    <mergeCell ref="G15:H15"/>
    <mergeCell ref="I15:J15"/>
    <mergeCell ref="K18:L18"/>
    <mergeCell ref="M18:N18"/>
    <mergeCell ref="C19:D19"/>
    <mergeCell ref="E19:F19"/>
    <mergeCell ref="G19:H19"/>
    <mergeCell ref="I19:J19"/>
    <mergeCell ref="K19:L19"/>
    <mergeCell ref="M19:N19"/>
    <mergeCell ref="B18:B19"/>
    <mergeCell ref="C18:D18"/>
    <mergeCell ref="E18:F18"/>
    <mergeCell ref="G18:H18"/>
    <mergeCell ref="I18:J18"/>
    <mergeCell ref="AE4:AE6"/>
    <mergeCell ref="C5:D5"/>
    <mergeCell ref="E5:F5"/>
    <mergeCell ref="T5:U5"/>
    <mergeCell ref="G5:H5"/>
    <mergeCell ref="I5:J5"/>
    <mergeCell ref="K5:L5"/>
    <mergeCell ref="M5:N5"/>
    <mergeCell ref="O5:P5"/>
    <mergeCell ref="AF4:AG5"/>
    <mergeCell ref="AH4:AI5"/>
    <mergeCell ref="AJ4:AL5"/>
    <mergeCell ref="A1:AE1"/>
    <mergeCell ref="A2:AE2"/>
    <mergeCell ref="A4:A6"/>
    <mergeCell ref="B4:B6"/>
    <mergeCell ref="C4:P4"/>
    <mergeCell ref="Q4:R5"/>
    <mergeCell ref="S4:S6"/>
    <mergeCell ref="T4:Y4"/>
    <mergeCell ref="Z4:AA5"/>
    <mergeCell ref="AB4:AB6"/>
    <mergeCell ref="V5:W5"/>
    <mergeCell ref="X5:Y5"/>
    <mergeCell ref="AC4:AD5"/>
  </mergeCells>
  <phoneticPr fontId="2"/>
  <pageMargins left="0.25" right="0.25" top="0.75" bottom="0.75"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AL38"/>
  <sheetViews>
    <sheetView topLeftCell="A12" workbookViewId="0">
      <selection activeCell="C26" sqref="C26:AL28"/>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875" customWidth="1"/>
    <col min="29" max="30" width="3.75" customWidth="1"/>
    <col min="31" max="31" width="5" customWidth="1"/>
    <col min="32" max="38" width="3.75" customWidth="1"/>
    <col min="39" max="39" width="6.375" customWidth="1"/>
  </cols>
  <sheetData>
    <row r="1" spans="1:38" ht="24" x14ac:dyDescent="0.15">
      <c r="A1" s="421" t="s">
        <v>289</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293</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39" t="s">
        <v>0</v>
      </c>
      <c r="B4" s="515" t="s">
        <v>1</v>
      </c>
      <c r="C4" s="462" t="s">
        <v>2</v>
      </c>
      <c r="D4" s="479"/>
      <c r="E4" s="479"/>
      <c r="F4" s="479"/>
      <c r="G4" s="479"/>
      <c r="H4" s="479"/>
      <c r="I4" s="479"/>
      <c r="J4" s="479"/>
      <c r="K4" s="479"/>
      <c r="L4" s="479"/>
      <c r="M4" s="479"/>
      <c r="N4" s="479"/>
      <c r="O4" s="479"/>
      <c r="P4" s="508"/>
      <c r="Q4" s="462" t="s">
        <v>3</v>
      </c>
      <c r="R4" s="463"/>
      <c r="S4" s="466" t="s">
        <v>4</v>
      </c>
      <c r="T4" s="520" t="s">
        <v>5</v>
      </c>
      <c r="U4" s="479"/>
      <c r="V4" s="479"/>
      <c r="W4" s="479"/>
      <c r="X4" s="479"/>
      <c r="Y4" s="508"/>
      <c r="Z4" s="462" t="s">
        <v>6</v>
      </c>
      <c r="AA4" s="463"/>
      <c r="AB4" s="440" t="s">
        <v>4</v>
      </c>
      <c r="AC4" s="462" t="s">
        <v>7</v>
      </c>
      <c r="AD4" s="463"/>
      <c r="AE4" s="439" t="s">
        <v>4</v>
      </c>
      <c r="AF4" s="391" t="s">
        <v>216</v>
      </c>
      <c r="AG4" s="486"/>
      <c r="AH4" s="459" t="s">
        <v>217</v>
      </c>
      <c r="AI4" s="392"/>
      <c r="AJ4" s="391" t="s">
        <v>218</v>
      </c>
      <c r="AK4" s="395"/>
      <c r="AL4" s="392"/>
    </row>
    <row r="5" spans="1:38" ht="18.75" customHeight="1" x14ac:dyDescent="0.15">
      <c r="A5" s="516"/>
      <c r="B5" s="516"/>
      <c r="C5" s="484" t="s">
        <v>8</v>
      </c>
      <c r="D5" s="453"/>
      <c r="E5" s="453" t="s">
        <v>9</v>
      </c>
      <c r="F5" s="453"/>
      <c r="G5" s="453" t="s">
        <v>10</v>
      </c>
      <c r="H5" s="453"/>
      <c r="I5" s="453" t="s">
        <v>11</v>
      </c>
      <c r="J5" s="453"/>
      <c r="K5" s="453" t="s">
        <v>12</v>
      </c>
      <c r="L5" s="453"/>
      <c r="M5" s="453" t="s">
        <v>13</v>
      </c>
      <c r="N5" s="453"/>
      <c r="O5" s="453" t="s">
        <v>14</v>
      </c>
      <c r="P5" s="452"/>
      <c r="Q5" s="455"/>
      <c r="R5" s="464"/>
      <c r="S5" s="467"/>
      <c r="T5" s="411" t="s">
        <v>15</v>
      </c>
      <c r="U5" s="456"/>
      <c r="V5" s="456" t="s">
        <v>16</v>
      </c>
      <c r="W5" s="456"/>
      <c r="X5" s="456" t="s">
        <v>17</v>
      </c>
      <c r="Y5" s="412"/>
      <c r="Z5" s="455"/>
      <c r="AA5" s="464"/>
      <c r="AB5" s="518"/>
      <c r="AC5" s="455"/>
      <c r="AD5" s="464"/>
      <c r="AE5" s="410"/>
      <c r="AF5" s="424"/>
      <c r="AG5" s="487"/>
      <c r="AH5" s="460"/>
      <c r="AI5" s="461"/>
      <c r="AJ5" s="393"/>
      <c r="AK5" s="396"/>
      <c r="AL5" s="394"/>
    </row>
    <row r="6" spans="1:38" ht="18.75" customHeight="1" thickBot="1" x14ac:dyDescent="0.2">
      <c r="A6" s="517"/>
      <c r="B6" s="517"/>
      <c r="C6" s="20"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468"/>
      <c r="T6" s="295" t="s">
        <v>18</v>
      </c>
      <c r="U6" s="294" t="s">
        <v>19</v>
      </c>
      <c r="V6" s="294" t="s">
        <v>18</v>
      </c>
      <c r="W6" s="294" t="s">
        <v>19</v>
      </c>
      <c r="X6" s="294" t="s">
        <v>18</v>
      </c>
      <c r="Y6" s="296" t="s">
        <v>19</v>
      </c>
      <c r="Z6" s="20" t="s">
        <v>18</v>
      </c>
      <c r="AA6" s="21" t="s">
        <v>19</v>
      </c>
      <c r="AB6" s="519"/>
      <c r="AC6" s="20" t="s">
        <v>18</v>
      </c>
      <c r="AD6" s="21" t="s">
        <v>19</v>
      </c>
      <c r="AE6" s="465"/>
      <c r="AF6" s="132" t="s">
        <v>221</v>
      </c>
      <c r="AG6" s="297" t="s">
        <v>222</v>
      </c>
      <c r="AH6" s="298" t="s">
        <v>221</v>
      </c>
      <c r="AI6" s="134" t="s">
        <v>222</v>
      </c>
      <c r="AJ6" s="132" t="s">
        <v>221</v>
      </c>
      <c r="AK6" s="133" t="s">
        <v>222</v>
      </c>
      <c r="AL6" s="134" t="s">
        <v>223</v>
      </c>
    </row>
    <row r="7" spans="1:38" ht="15.75" customHeight="1" x14ac:dyDescent="0.15">
      <c r="A7" s="85">
        <v>1</v>
      </c>
      <c r="B7" s="152" t="s">
        <v>179</v>
      </c>
      <c r="C7" s="224">
        <v>0</v>
      </c>
      <c r="D7" s="225">
        <v>0</v>
      </c>
      <c r="E7" s="225">
        <v>0</v>
      </c>
      <c r="F7" s="225">
        <v>0</v>
      </c>
      <c r="G7" s="225">
        <v>0</v>
      </c>
      <c r="H7" s="225">
        <v>0</v>
      </c>
      <c r="I7" s="225">
        <v>2</v>
      </c>
      <c r="J7" s="225">
        <v>0</v>
      </c>
      <c r="K7" s="225">
        <v>0</v>
      </c>
      <c r="L7" s="225">
        <v>1</v>
      </c>
      <c r="M7" s="225">
        <v>0</v>
      </c>
      <c r="N7" s="225">
        <v>1</v>
      </c>
      <c r="O7" s="225">
        <v>4</v>
      </c>
      <c r="P7" s="139">
        <v>1</v>
      </c>
      <c r="Q7" s="224">
        <f>C7+E7+G7+I7+K7+M7+O7</f>
        <v>6</v>
      </c>
      <c r="R7" s="226">
        <f>D7+F7+H7+J7+L7+N7+P7</f>
        <v>3</v>
      </c>
      <c r="S7" s="160">
        <f>Q7+R7</f>
        <v>9</v>
      </c>
      <c r="T7" s="227">
        <v>2</v>
      </c>
      <c r="U7" s="225">
        <v>1</v>
      </c>
      <c r="V7" s="225">
        <v>3</v>
      </c>
      <c r="W7" s="225">
        <v>1</v>
      </c>
      <c r="X7" s="225">
        <v>6</v>
      </c>
      <c r="Y7" s="139">
        <v>2</v>
      </c>
      <c r="Z7" s="224">
        <f>T7+V7+X7</f>
        <v>11</v>
      </c>
      <c r="AA7" s="226">
        <f>U7+W7+Y7</f>
        <v>4</v>
      </c>
      <c r="AB7" s="143">
        <f>Z7+AA7</f>
        <v>15</v>
      </c>
      <c r="AC7" s="224">
        <f>Q7+Z7</f>
        <v>17</v>
      </c>
      <c r="AD7" s="226">
        <f>R7+AA7</f>
        <v>7</v>
      </c>
      <c r="AE7" s="162">
        <f>AC7+AD7</f>
        <v>24</v>
      </c>
      <c r="AF7" s="229">
        <v>2</v>
      </c>
      <c r="AG7" s="230">
        <v>0</v>
      </c>
      <c r="AH7" s="230">
        <v>4</v>
      </c>
      <c r="AI7" s="231">
        <v>6</v>
      </c>
      <c r="AJ7" s="229">
        <f>AF7-AH7</f>
        <v>-2</v>
      </c>
      <c r="AK7" s="230">
        <f>AG7-AI7</f>
        <v>-6</v>
      </c>
      <c r="AL7" s="231">
        <f>AJ7+AK7</f>
        <v>-8</v>
      </c>
    </row>
    <row r="8" spans="1:38" ht="15.75" customHeight="1" x14ac:dyDescent="0.15">
      <c r="A8" s="2">
        <v>2</v>
      </c>
      <c r="B8" s="116" t="s">
        <v>132</v>
      </c>
      <c r="C8" s="146">
        <v>0</v>
      </c>
      <c r="D8" s="138">
        <v>0</v>
      </c>
      <c r="E8" s="138">
        <v>2</v>
      </c>
      <c r="F8" s="138">
        <v>0</v>
      </c>
      <c r="G8" s="138">
        <v>0</v>
      </c>
      <c r="H8" s="138">
        <v>1</v>
      </c>
      <c r="I8" s="138">
        <v>0</v>
      </c>
      <c r="J8" s="138">
        <v>0</v>
      </c>
      <c r="K8" s="138">
        <v>2</v>
      </c>
      <c r="L8" s="138">
        <v>0</v>
      </c>
      <c r="M8" s="138">
        <v>0</v>
      </c>
      <c r="N8" s="138">
        <v>0</v>
      </c>
      <c r="O8" s="138">
        <v>0</v>
      </c>
      <c r="P8" s="137">
        <v>0</v>
      </c>
      <c r="Q8" s="146">
        <f>C8+E8+G8+I8+K8+M8+O8</f>
        <v>4</v>
      </c>
      <c r="R8" s="147">
        <f>D8+F8+H8+J8+L8+N8+P8</f>
        <v>1</v>
      </c>
      <c r="S8" s="116">
        <f>Q8+R8</f>
        <v>5</v>
      </c>
      <c r="T8" s="148">
        <v>0</v>
      </c>
      <c r="U8" s="138">
        <v>0</v>
      </c>
      <c r="V8" s="138">
        <v>0</v>
      </c>
      <c r="W8" s="138">
        <v>0</v>
      </c>
      <c r="X8" s="138">
        <v>0</v>
      </c>
      <c r="Y8" s="137">
        <v>0</v>
      </c>
      <c r="Z8" s="146">
        <f t="shared" ref="Z8:AA20" si="0">T8+V8+X8</f>
        <v>0</v>
      </c>
      <c r="AA8" s="147">
        <f t="shared" si="0"/>
        <v>0</v>
      </c>
      <c r="AB8" s="149">
        <f t="shared" ref="AB8:AB19" si="1">Z8+AA8</f>
        <v>0</v>
      </c>
      <c r="AC8" s="146">
        <f t="shared" ref="AC8:AC19" si="2">Q8+Z8</f>
        <v>4</v>
      </c>
      <c r="AD8" s="147">
        <f t="shared" ref="AD8:AD25" si="3">R8+AA8</f>
        <v>1</v>
      </c>
      <c r="AE8" s="117">
        <f t="shared" ref="AE8:AE25" si="4">AC8+AD8</f>
        <v>5</v>
      </c>
      <c r="AF8" s="146">
        <v>1</v>
      </c>
      <c r="AG8" s="138">
        <v>0</v>
      </c>
      <c r="AH8" s="138">
        <v>1</v>
      </c>
      <c r="AI8" s="147">
        <v>0</v>
      </c>
      <c r="AJ8" s="146">
        <f t="shared" ref="AJ8:AJ25" si="5">AF8-AH8</f>
        <v>0</v>
      </c>
      <c r="AK8" s="138">
        <f t="shared" ref="AK8:AK22" si="6">AG8-AI8</f>
        <v>0</v>
      </c>
      <c r="AL8" s="147">
        <f t="shared" ref="AL8:AL25" si="7">AJ8+AK8</f>
        <v>0</v>
      </c>
    </row>
    <row r="9" spans="1:38" ht="15.75" customHeight="1" x14ac:dyDescent="0.15">
      <c r="A9" s="85">
        <v>3</v>
      </c>
      <c r="B9" s="116" t="s">
        <v>133</v>
      </c>
      <c r="C9" s="146">
        <v>1</v>
      </c>
      <c r="D9" s="138">
        <v>0</v>
      </c>
      <c r="E9" s="138">
        <v>0</v>
      </c>
      <c r="F9" s="138">
        <v>0</v>
      </c>
      <c r="G9" s="138">
        <v>0</v>
      </c>
      <c r="H9" s="138">
        <v>0</v>
      </c>
      <c r="I9" s="138">
        <v>1</v>
      </c>
      <c r="J9" s="138">
        <v>0</v>
      </c>
      <c r="K9" s="138">
        <v>1</v>
      </c>
      <c r="L9" s="138">
        <v>1</v>
      </c>
      <c r="M9" s="138">
        <v>1</v>
      </c>
      <c r="N9" s="138">
        <v>1</v>
      </c>
      <c r="O9" s="138">
        <v>1</v>
      </c>
      <c r="P9" s="137">
        <v>1</v>
      </c>
      <c r="Q9" s="146">
        <f t="shared" ref="Q9:R17" si="8">C9+E9+G9+I9+K9+M9+O9</f>
        <v>5</v>
      </c>
      <c r="R9" s="147">
        <f t="shared" si="8"/>
        <v>3</v>
      </c>
      <c r="S9" s="116">
        <f t="shared" ref="S9:S17" si="9">Q9+R9</f>
        <v>8</v>
      </c>
      <c r="T9" s="148">
        <v>0</v>
      </c>
      <c r="U9" s="138">
        <v>0</v>
      </c>
      <c r="V9" s="138">
        <v>0</v>
      </c>
      <c r="W9" s="138">
        <v>0</v>
      </c>
      <c r="X9" s="138">
        <v>0</v>
      </c>
      <c r="Y9" s="137">
        <v>0</v>
      </c>
      <c r="Z9" s="146">
        <f t="shared" si="0"/>
        <v>0</v>
      </c>
      <c r="AA9" s="147">
        <f t="shared" si="0"/>
        <v>0</v>
      </c>
      <c r="AB9" s="149">
        <f t="shared" si="1"/>
        <v>0</v>
      </c>
      <c r="AC9" s="146">
        <f t="shared" si="2"/>
        <v>5</v>
      </c>
      <c r="AD9" s="147">
        <f t="shared" si="3"/>
        <v>3</v>
      </c>
      <c r="AE9" s="117">
        <f t="shared" si="4"/>
        <v>8</v>
      </c>
      <c r="AF9" s="146">
        <v>3</v>
      </c>
      <c r="AG9" s="138">
        <v>0</v>
      </c>
      <c r="AH9" s="138">
        <v>0</v>
      </c>
      <c r="AI9" s="147">
        <v>7</v>
      </c>
      <c r="AJ9" s="146">
        <f t="shared" si="5"/>
        <v>3</v>
      </c>
      <c r="AK9" s="138">
        <f t="shared" si="6"/>
        <v>-7</v>
      </c>
      <c r="AL9" s="147">
        <f t="shared" si="7"/>
        <v>-4</v>
      </c>
    </row>
    <row r="10" spans="1:38" ht="15.75" customHeight="1" x14ac:dyDescent="0.15">
      <c r="A10" s="2">
        <v>4</v>
      </c>
      <c r="B10" s="116" t="s">
        <v>134</v>
      </c>
      <c r="C10" s="146">
        <v>0</v>
      </c>
      <c r="D10" s="138">
        <v>0</v>
      </c>
      <c r="E10" s="138">
        <v>0</v>
      </c>
      <c r="F10" s="138">
        <v>1</v>
      </c>
      <c r="G10" s="138">
        <v>3</v>
      </c>
      <c r="H10" s="138">
        <v>1</v>
      </c>
      <c r="I10" s="138">
        <v>0</v>
      </c>
      <c r="J10" s="138">
        <v>0</v>
      </c>
      <c r="K10" s="138">
        <v>0</v>
      </c>
      <c r="L10" s="138">
        <v>0</v>
      </c>
      <c r="M10" s="138">
        <v>0</v>
      </c>
      <c r="N10" s="138">
        <v>0</v>
      </c>
      <c r="O10" s="138">
        <v>1</v>
      </c>
      <c r="P10" s="137">
        <v>0</v>
      </c>
      <c r="Q10" s="146">
        <f t="shared" si="8"/>
        <v>4</v>
      </c>
      <c r="R10" s="147">
        <f t="shared" si="8"/>
        <v>2</v>
      </c>
      <c r="S10" s="116">
        <f t="shared" si="9"/>
        <v>6</v>
      </c>
      <c r="T10" s="148">
        <v>0</v>
      </c>
      <c r="U10" s="138">
        <v>0</v>
      </c>
      <c r="V10" s="138">
        <v>0</v>
      </c>
      <c r="W10" s="138">
        <v>0</v>
      </c>
      <c r="X10" s="138">
        <v>0</v>
      </c>
      <c r="Y10" s="137">
        <v>0</v>
      </c>
      <c r="Z10" s="146">
        <f t="shared" si="0"/>
        <v>0</v>
      </c>
      <c r="AA10" s="147">
        <f t="shared" si="0"/>
        <v>0</v>
      </c>
      <c r="AB10" s="149">
        <f t="shared" si="1"/>
        <v>0</v>
      </c>
      <c r="AC10" s="146">
        <f t="shared" si="2"/>
        <v>4</v>
      </c>
      <c r="AD10" s="147">
        <f t="shared" si="3"/>
        <v>2</v>
      </c>
      <c r="AE10" s="117">
        <f t="shared" si="4"/>
        <v>6</v>
      </c>
      <c r="AF10" s="146">
        <v>5</v>
      </c>
      <c r="AG10" s="138">
        <v>0</v>
      </c>
      <c r="AH10" s="138">
        <v>13</v>
      </c>
      <c r="AI10" s="147">
        <v>2</v>
      </c>
      <c r="AJ10" s="146">
        <f t="shared" si="5"/>
        <v>-8</v>
      </c>
      <c r="AK10" s="138">
        <f t="shared" si="6"/>
        <v>-2</v>
      </c>
      <c r="AL10" s="147">
        <f t="shared" si="7"/>
        <v>-10</v>
      </c>
    </row>
    <row r="11" spans="1:38" ht="15.75" customHeight="1" x14ac:dyDescent="0.15">
      <c r="A11" s="85">
        <v>5</v>
      </c>
      <c r="B11" s="116" t="s">
        <v>135</v>
      </c>
      <c r="C11" s="146">
        <v>1</v>
      </c>
      <c r="D11" s="138">
        <v>0</v>
      </c>
      <c r="E11" s="138">
        <v>2</v>
      </c>
      <c r="F11" s="138">
        <v>0</v>
      </c>
      <c r="G11" s="138">
        <v>0</v>
      </c>
      <c r="H11" s="138">
        <v>1</v>
      </c>
      <c r="I11" s="138">
        <v>1</v>
      </c>
      <c r="J11" s="138">
        <v>4</v>
      </c>
      <c r="K11" s="138">
        <v>4</v>
      </c>
      <c r="L11" s="138">
        <v>2</v>
      </c>
      <c r="M11" s="138">
        <v>6</v>
      </c>
      <c r="N11" s="138">
        <v>2</v>
      </c>
      <c r="O11" s="138">
        <v>3</v>
      </c>
      <c r="P11" s="137">
        <v>2</v>
      </c>
      <c r="Q11" s="146">
        <f t="shared" si="8"/>
        <v>17</v>
      </c>
      <c r="R11" s="147">
        <f t="shared" si="8"/>
        <v>11</v>
      </c>
      <c r="S11" s="116">
        <f t="shared" si="9"/>
        <v>28</v>
      </c>
      <c r="T11" s="148">
        <v>3</v>
      </c>
      <c r="U11" s="138">
        <v>1</v>
      </c>
      <c r="V11" s="138">
        <v>3</v>
      </c>
      <c r="W11" s="138">
        <v>1</v>
      </c>
      <c r="X11" s="138">
        <v>1</v>
      </c>
      <c r="Y11" s="137">
        <v>1</v>
      </c>
      <c r="Z11" s="146">
        <f t="shared" si="0"/>
        <v>7</v>
      </c>
      <c r="AA11" s="147">
        <f t="shared" si="0"/>
        <v>3</v>
      </c>
      <c r="AB11" s="149">
        <f t="shared" si="1"/>
        <v>10</v>
      </c>
      <c r="AC11" s="146">
        <f t="shared" si="2"/>
        <v>24</v>
      </c>
      <c r="AD11" s="147">
        <f t="shared" si="3"/>
        <v>14</v>
      </c>
      <c r="AE11" s="117">
        <f t="shared" si="4"/>
        <v>38</v>
      </c>
      <c r="AF11" s="146">
        <v>6</v>
      </c>
      <c r="AG11" s="138">
        <v>0</v>
      </c>
      <c r="AH11" s="138">
        <v>2</v>
      </c>
      <c r="AI11" s="147">
        <v>4</v>
      </c>
      <c r="AJ11" s="146">
        <f t="shared" si="5"/>
        <v>4</v>
      </c>
      <c r="AK11" s="138">
        <f t="shared" si="6"/>
        <v>-4</v>
      </c>
      <c r="AL11" s="147">
        <f t="shared" si="7"/>
        <v>0</v>
      </c>
    </row>
    <row r="12" spans="1:38" ht="15.75" customHeight="1" x14ac:dyDescent="0.15">
      <c r="A12" s="2">
        <v>6</v>
      </c>
      <c r="B12" s="116" t="s">
        <v>136</v>
      </c>
      <c r="C12" s="146">
        <v>3</v>
      </c>
      <c r="D12" s="138">
        <v>2</v>
      </c>
      <c r="E12" s="138">
        <v>1</v>
      </c>
      <c r="F12" s="138">
        <v>3</v>
      </c>
      <c r="G12" s="138">
        <v>0</v>
      </c>
      <c r="H12" s="138">
        <v>3</v>
      </c>
      <c r="I12" s="138">
        <v>5</v>
      </c>
      <c r="J12" s="138">
        <v>2</v>
      </c>
      <c r="K12" s="138">
        <v>2</v>
      </c>
      <c r="L12" s="138">
        <v>3</v>
      </c>
      <c r="M12" s="138">
        <v>3</v>
      </c>
      <c r="N12" s="138">
        <v>2</v>
      </c>
      <c r="O12" s="138">
        <v>3</v>
      </c>
      <c r="P12" s="137">
        <v>1</v>
      </c>
      <c r="Q12" s="146">
        <f t="shared" si="8"/>
        <v>17</v>
      </c>
      <c r="R12" s="147">
        <f t="shared" si="8"/>
        <v>16</v>
      </c>
      <c r="S12" s="116">
        <f t="shared" si="9"/>
        <v>33</v>
      </c>
      <c r="T12" s="148">
        <v>6</v>
      </c>
      <c r="U12" s="138">
        <v>1</v>
      </c>
      <c r="V12" s="138">
        <v>4</v>
      </c>
      <c r="W12" s="138">
        <v>4</v>
      </c>
      <c r="X12" s="138">
        <v>2</v>
      </c>
      <c r="Y12" s="137">
        <v>1</v>
      </c>
      <c r="Z12" s="146">
        <f t="shared" si="0"/>
        <v>12</v>
      </c>
      <c r="AA12" s="147">
        <f t="shared" si="0"/>
        <v>6</v>
      </c>
      <c r="AB12" s="149">
        <f t="shared" si="1"/>
        <v>18</v>
      </c>
      <c r="AC12" s="146">
        <f t="shared" si="2"/>
        <v>29</v>
      </c>
      <c r="AD12" s="147">
        <f t="shared" si="3"/>
        <v>22</v>
      </c>
      <c r="AE12" s="117">
        <f t="shared" si="4"/>
        <v>51</v>
      </c>
      <c r="AF12" s="146">
        <v>12</v>
      </c>
      <c r="AG12" s="138">
        <v>1</v>
      </c>
      <c r="AH12" s="138">
        <v>2</v>
      </c>
      <c r="AI12" s="147">
        <v>5</v>
      </c>
      <c r="AJ12" s="146">
        <f t="shared" si="5"/>
        <v>10</v>
      </c>
      <c r="AK12" s="138">
        <f t="shared" si="6"/>
        <v>-4</v>
      </c>
      <c r="AL12" s="147">
        <f t="shared" si="7"/>
        <v>6</v>
      </c>
    </row>
    <row r="13" spans="1:38" ht="15.75" customHeight="1" x14ac:dyDescent="0.15">
      <c r="A13" s="85">
        <v>7</v>
      </c>
      <c r="B13" s="116" t="s">
        <v>137</v>
      </c>
      <c r="C13" s="146">
        <v>0</v>
      </c>
      <c r="D13" s="138">
        <v>1</v>
      </c>
      <c r="E13" s="138">
        <v>0</v>
      </c>
      <c r="F13" s="138">
        <v>1</v>
      </c>
      <c r="G13" s="138">
        <v>0</v>
      </c>
      <c r="H13" s="138">
        <v>0</v>
      </c>
      <c r="I13" s="138">
        <v>0</v>
      </c>
      <c r="J13" s="138">
        <v>0</v>
      </c>
      <c r="K13" s="138">
        <v>0</v>
      </c>
      <c r="L13" s="138">
        <v>1</v>
      </c>
      <c r="M13" s="138">
        <v>0</v>
      </c>
      <c r="N13" s="138">
        <v>0</v>
      </c>
      <c r="O13" s="138">
        <v>0</v>
      </c>
      <c r="P13" s="137">
        <v>0</v>
      </c>
      <c r="Q13" s="146">
        <f t="shared" si="8"/>
        <v>0</v>
      </c>
      <c r="R13" s="147">
        <f t="shared" si="8"/>
        <v>3</v>
      </c>
      <c r="S13" s="116">
        <f t="shared" si="9"/>
        <v>3</v>
      </c>
      <c r="T13" s="148">
        <v>0</v>
      </c>
      <c r="U13" s="138">
        <v>0</v>
      </c>
      <c r="V13" s="138">
        <v>0</v>
      </c>
      <c r="W13" s="138">
        <v>0</v>
      </c>
      <c r="X13" s="138">
        <v>0</v>
      </c>
      <c r="Y13" s="137">
        <v>0</v>
      </c>
      <c r="Z13" s="146">
        <f t="shared" si="0"/>
        <v>0</v>
      </c>
      <c r="AA13" s="147">
        <f t="shared" si="0"/>
        <v>0</v>
      </c>
      <c r="AB13" s="149">
        <f t="shared" si="1"/>
        <v>0</v>
      </c>
      <c r="AC13" s="146">
        <f t="shared" si="2"/>
        <v>0</v>
      </c>
      <c r="AD13" s="147">
        <f t="shared" si="3"/>
        <v>3</v>
      </c>
      <c r="AE13" s="117">
        <f t="shared" si="4"/>
        <v>3</v>
      </c>
      <c r="AF13" s="228">
        <v>0</v>
      </c>
      <c r="AG13" s="138">
        <v>0</v>
      </c>
      <c r="AH13" s="138">
        <v>0</v>
      </c>
      <c r="AI13" s="147">
        <v>0</v>
      </c>
      <c r="AJ13" s="146">
        <f t="shared" si="5"/>
        <v>0</v>
      </c>
      <c r="AK13" s="138">
        <f t="shared" si="6"/>
        <v>0</v>
      </c>
      <c r="AL13" s="147">
        <f t="shared" si="7"/>
        <v>0</v>
      </c>
    </row>
    <row r="14" spans="1:38" ht="15.75" customHeight="1" x14ac:dyDescent="0.15">
      <c r="A14" s="2">
        <v>8</v>
      </c>
      <c r="B14" s="116" t="s">
        <v>138</v>
      </c>
      <c r="C14" s="146">
        <v>1</v>
      </c>
      <c r="D14" s="138">
        <v>0</v>
      </c>
      <c r="E14" s="138">
        <v>1</v>
      </c>
      <c r="F14" s="138">
        <v>0</v>
      </c>
      <c r="G14" s="138">
        <v>1</v>
      </c>
      <c r="H14" s="138">
        <v>1</v>
      </c>
      <c r="I14" s="138">
        <v>1</v>
      </c>
      <c r="J14" s="138">
        <v>0</v>
      </c>
      <c r="K14" s="138">
        <v>3</v>
      </c>
      <c r="L14" s="138">
        <v>0</v>
      </c>
      <c r="M14" s="138">
        <v>0</v>
      </c>
      <c r="N14" s="138">
        <v>0</v>
      </c>
      <c r="O14" s="138">
        <v>2</v>
      </c>
      <c r="P14" s="137">
        <v>1</v>
      </c>
      <c r="Q14" s="146">
        <f t="shared" si="8"/>
        <v>9</v>
      </c>
      <c r="R14" s="147">
        <f t="shared" si="8"/>
        <v>2</v>
      </c>
      <c r="S14" s="116">
        <f t="shared" si="9"/>
        <v>11</v>
      </c>
      <c r="T14" s="148">
        <v>0</v>
      </c>
      <c r="U14" s="138">
        <v>0</v>
      </c>
      <c r="V14" s="138">
        <v>0</v>
      </c>
      <c r="W14" s="138">
        <v>0</v>
      </c>
      <c r="X14" s="138">
        <v>0</v>
      </c>
      <c r="Y14" s="137">
        <v>0</v>
      </c>
      <c r="Z14" s="146">
        <f t="shared" si="0"/>
        <v>0</v>
      </c>
      <c r="AA14" s="147">
        <f t="shared" si="0"/>
        <v>0</v>
      </c>
      <c r="AB14" s="149">
        <f t="shared" si="1"/>
        <v>0</v>
      </c>
      <c r="AC14" s="146">
        <f t="shared" si="2"/>
        <v>9</v>
      </c>
      <c r="AD14" s="147">
        <f t="shared" si="3"/>
        <v>2</v>
      </c>
      <c r="AE14" s="117">
        <f t="shared" si="4"/>
        <v>11</v>
      </c>
      <c r="AF14" s="146">
        <v>2</v>
      </c>
      <c r="AG14" s="138">
        <v>0</v>
      </c>
      <c r="AH14" s="138">
        <v>1</v>
      </c>
      <c r="AI14" s="147">
        <v>0</v>
      </c>
      <c r="AJ14" s="146">
        <f t="shared" si="5"/>
        <v>1</v>
      </c>
      <c r="AK14" s="138">
        <f t="shared" si="6"/>
        <v>0</v>
      </c>
      <c r="AL14" s="147">
        <f t="shared" si="7"/>
        <v>1</v>
      </c>
    </row>
    <row r="15" spans="1:38" ht="15.75" customHeight="1" x14ac:dyDescent="0.15">
      <c r="A15" s="85">
        <v>9</v>
      </c>
      <c r="B15" s="116" t="s">
        <v>224</v>
      </c>
      <c r="C15" s="146">
        <v>0</v>
      </c>
      <c r="D15" s="138">
        <v>0</v>
      </c>
      <c r="E15" s="138">
        <v>3</v>
      </c>
      <c r="F15" s="138">
        <v>0</v>
      </c>
      <c r="G15" s="138">
        <v>0</v>
      </c>
      <c r="H15" s="138">
        <v>0</v>
      </c>
      <c r="I15" s="138">
        <v>0</v>
      </c>
      <c r="J15" s="138">
        <v>3</v>
      </c>
      <c r="K15" s="138">
        <v>1</v>
      </c>
      <c r="L15" s="138">
        <v>0</v>
      </c>
      <c r="M15" s="138">
        <v>3</v>
      </c>
      <c r="N15" s="138">
        <v>0</v>
      </c>
      <c r="O15" s="138">
        <v>1</v>
      </c>
      <c r="P15" s="137">
        <v>0</v>
      </c>
      <c r="Q15" s="146">
        <f t="shared" si="8"/>
        <v>8</v>
      </c>
      <c r="R15" s="147">
        <f t="shared" si="8"/>
        <v>3</v>
      </c>
      <c r="S15" s="116">
        <f t="shared" si="9"/>
        <v>11</v>
      </c>
      <c r="T15" s="148">
        <v>0</v>
      </c>
      <c r="U15" s="138">
        <v>1</v>
      </c>
      <c r="V15" s="138">
        <v>1</v>
      </c>
      <c r="W15" s="138">
        <v>0</v>
      </c>
      <c r="X15" s="138">
        <v>0</v>
      </c>
      <c r="Y15" s="137">
        <v>0</v>
      </c>
      <c r="Z15" s="146">
        <f t="shared" si="0"/>
        <v>1</v>
      </c>
      <c r="AA15" s="147">
        <f t="shared" si="0"/>
        <v>1</v>
      </c>
      <c r="AB15" s="149">
        <f t="shared" si="1"/>
        <v>2</v>
      </c>
      <c r="AC15" s="146">
        <f t="shared" si="2"/>
        <v>9</v>
      </c>
      <c r="AD15" s="147">
        <f t="shared" si="3"/>
        <v>4</v>
      </c>
      <c r="AE15" s="117">
        <f t="shared" si="4"/>
        <v>13</v>
      </c>
      <c r="AF15" s="146">
        <v>3</v>
      </c>
      <c r="AG15" s="138">
        <v>1</v>
      </c>
      <c r="AH15" s="138">
        <v>2</v>
      </c>
      <c r="AI15" s="147">
        <v>4</v>
      </c>
      <c r="AJ15" s="146">
        <f t="shared" si="5"/>
        <v>1</v>
      </c>
      <c r="AK15" s="138">
        <f t="shared" si="6"/>
        <v>-3</v>
      </c>
      <c r="AL15" s="147">
        <f t="shared" si="7"/>
        <v>-2</v>
      </c>
    </row>
    <row r="16" spans="1:38" ht="15.75" customHeight="1" x14ac:dyDescent="0.15">
      <c r="A16" s="2">
        <v>10</v>
      </c>
      <c r="B16" s="116" t="s">
        <v>242</v>
      </c>
      <c r="C16" s="146">
        <v>0</v>
      </c>
      <c r="D16" s="138">
        <v>0</v>
      </c>
      <c r="E16" s="138">
        <v>3</v>
      </c>
      <c r="F16" s="138">
        <v>1</v>
      </c>
      <c r="G16" s="138">
        <v>1</v>
      </c>
      <c r="H16" s="138">
        <v>1</v>
      </c>
      <c r="I16" s="138">
        <v>0</v>
      </c>
      <c r="J16" s="138">
        <v>1</v>
      </c>
      <c r="K16" s="138">
        <v>2</v>
      </c>
      <c r="L16" s="138">
        <v>1</v>
      </c>
      <c r="M16" s="138">
        <v>6</v>
      </c>
      <c r="N16" s="138">
        <v>0</v>
      </c>
      <c r="O16" s="138">
        <v>4</v>
      </c>
      <c r="P16" s="137">
        <v>1</v>
      </c>
      <c r="Q16" s="146">
        <f t="shared" si="8"/>
        <v>16</v>
      </c>
      <c r="R16" s="147">
        <f t="shared" si="8"/>
        <v>5</v>
      </c>
      <c r="S16" s="116">
        <f t="shared" si="9"/>
        <v>21</v>
      </c>
      <c r="T16" s="148">
        <v>0</v>
      </c>
      <c r="U16" s="138">
        <v>0</v>
      </c>
      <c r="V16" s="138">
        <v>1</v>
      </c>
      <c r="W16" s="138">
        <v>0</v>
      </c>
      <c r="X16" s="138">
        <v>0</v>
      </c>
      <c r="Y16" s="137">
        <v>0</v>
      </c>
      <c r="Z16" s="146">
        <f>T16+V16+X16</f>
        <v>1</v>
      </c>
      <c r="AA16" s="147">
        <f t="shared" si="0"/>
        <v>0</v>
      </c>
      <c r="AB16" s="149">
        <f t="shared" si="1"/>
        <v>1</v>
      </c>
      <c r="AC16" s="146">
        <f t="shared" si="2"/>
        <v>17</v>
      </c>
      <c r="AD16" s="147">
        <f t="shared" si="3"/>
        <v>5</v>
      </c>
      <c r="AE16" s="117">
        <f t="shared" si="4"/>
        <v>22</v>
      </c>
      <c r="AF16" s="146">
        <v>2</v>
      </c>
      <c r="AG16" s="138">
        <v>1</v>
      </c>
      <c r="AH16" s="138">
        <v>0</v>
      </c>
      <c r="AI16" s="147">
        <v>1</v>
      </c>
      <c r="AJ16" s="146">
        <f t="shared" si="5"/>
        <v>2</v>
      </c>
      <c r="AK16" s="138">
        <f t="shared" si="6"/>
        <v>0</v>
      </c>
      <c r="AL16" s="147">
        <f t="shared" si="7"/>
        <v>2</v>
      </c>
    </row>
    <row r="17" spans="1:38" ht="15.75" customHeight="1" x14ac:dyDescent="0.15">
      <c r="A17" s="85">
        <v>11</v>
      </c>
      <c r="B17" s="116" t="s">
        <v>290</v>
      </c>
      <c r="C17" s="146">
        <v>0</v>
      </c>
      <c r="D17" s="138">
        <v>0</v>
      </c>
      <c r="E17" s="138">
        <v>2</v>
      </c>
      <c r="F17" s="138">
        <v>0</v>
      </c>
      <c r="G17" s="138">
        <v>1</v>
      </c>
      <c r="H17" s="138">
        <v>1</v>
      </c>
      <c r="I17" s="138">
        <v>0</v>
      </c>
      <c r="J17" s="138">
        <v>1</v>
      </c>
      <c r="K17" s="138">
        <v>0</v>
      </c>
      <c r="L17" s="138">
        <v>1</v>
      </c>
      <c r="M17" s="138">
        <v>1</v>
      </c>
      <c r="N17" s="138">
        <v>1</v>
      </c>
      <c r="O17" s="138">
        <v>0</v>
      </c>
      <c r="P17" s="137">
        <v>0</v>
      </c>
      <c r="Q17" s="146">
        <f t="shared" si="8"/>
        <v>4</v>
      </c>
      <c r="R17" s="147">
        <f t="shared" si="8"/>
        <v>4</v>
      </c>
      <c r="S17" s="116">
        <f t="shared" si="9"/>
        <v>8</v>
      </c>
      <c r="T17" s="148">
        <v>0</v>
      </c>
      <c r="U17" s="138">
        <v>1</v>
      </c>
      <c r="V17" s="138">
        <v>1</v>
      </c>
      <c r="W17" s="138">
        <v>0</v>
      </c>
      <c r="X17" s="138">
        <v>0</v>
      </c>
      <c r="Y17" s="137">
        <v>0</v>
      </c>
      <c r="Z17" s="146">
        <f>T17+V17+X17</f>
        <v>1</v>
      </c>
      <c r="AA17" s="147">
        <f t="shared" si="0"/>
        <v>1</v>
      </c>
      <c r="AB17" s="149">
        <f t="shared" si="1"/>
        <v>2</v>
      </c>
      <c r="AC17" s="146">
        <f t="shared" si="2"/>
        <v>5</v>
      </c>
      <c r="AD17" s="147">
        <f t="shared" si="3"/>
        <v>5</v>
      </c>
      <c r="AE17" s="117">
        <f t="shared" si="4"/>
        <v>10</v>
      </c>
      <c r="AF17" s="146">
        <v>8</v>
      </c>
      <c r="AG17" s="138">
        <v>2</v>
      </c>
      <c r="AH17" s="138">
        <v>0</v>
      </c>
      <c r="AI17" s="147">
        <v>0</v>
      </c>
      <c r="AJ17" s="146">
        <f t="shared" si="5"/>
        <v>8</v>
      </c>
      <c r="AK17" s="138">
        <f t="shared" si="6"/>
        <v>2</v>
      </c>
      <c r="AL17" s="147">
        <f t="shared" si="7"/>
        <v>10</v>
      </c>
    </row>
    <row r="18" spans="1:38" ht="15.75" customHeight="1" x14ac:dyDescent="0.15">
      <c r="A18" s="2">
        <v>12</v>
      </c>
      <c r="B18" s="116" t="s">
        <v>176</v>
      </c>
      <c r="C18" s="146"/>
      <c r="D18" s="138"/>
      <c r="E18" s="138"/>
      <c r="F18" s="138"/>
      <c r="G18" s="138"/>
      <c r="H18" s="138"/>
      <c r="I18" s="138"/>
      <c r="J18" s="138"/>
      <c r="K18" s="138"/>
      <c r="L18" s="138"/>
      <c r="M18" s="138"/>
      <c r="N18" s="138"/>
      <c r="O18" s="138"/>
      <c r="P18" s="137"/>
      <c r="Q18" s="146"/>
      <c r="R18" s="147"/>
      <c r="S18" s="116"/>
      <c r="T18" s="148">
        <v>0</v>
      </c>
      <c r="U18" s="138">
        <v>0</v>
      </c>
      <c r="V18" s="138">
        <v>3</v>
      </c>
      <c r="W18" s="138">
        <v>2</v>
      </c>
      <c r="X18" s="138">
        <v>2</v>
      </c>
      <c r="Y18" s="137">
        <v>4</v>
      </c>
      <c r="Z18" s="146">
        <f t="shared" si="0"/>
        <v>5</v>
      </c>
      <c r="AA18" s="147">
        <f t="shared" si="0"/>
        <v>6</v>
      </c>
      <c r="AB18" s="149">
        <f t="shared" si="1"/>
        <v>11</v>
      </c>
      <c r="AC18" s="146">
        <f t="shared" si="2"/>
        <v>5</v>
      </c>
      <c r="AD18" s="147">
        <f t="shared" si="3"/>
        <v>6</v>
      </c>
      <c r="AE18" s="117">
        <f t="shared" si="4"/>
        <v>11</v>
      </c>
      <c r="AF18" s="146">
        <v>0</v>
      </c>
      <c r="AG18" s="138">
        <v>0</v>
      </c>
      <c r="AH18" s="138">
        <v>0</v>
      </c>
      <c r="AI18" s="147">
        <v>0</v>
      </c>
      <c r="AJ18" s="146">
        <f t="shared" si="5"/>
        <v>0</v>
      </c>
      <c r="AK18" s="138">
        <f t="shared" si="6"/>
        <v>0</v>
      </c>
      <c r="AL18" s="147">
        <f t="shared" si="7"/>
        <v>0</v>
      </c>
    </row>
    <row r="19" spans="1:38" ht="15.75" customHeight="1" x14ac:dyDescent="0.15">
      <c r="A19" s="85">
        <v>13</v>
      </c>
      <c r="B19" s="116" t="s">
        <v>184</v>
      </c>
      <c r="C19" s="146"/>
      <c r="D19" s="138"/>
      <c r="E19" s="138"/>
      <c r="F19" s="138"/>
      <c r="G19" s="138"/>
      <c r="H19" s="138"/>
      <c r="I19" s="138"/>
      <c r="J19" s="138"/>
      <c r="K19" s="138"/>
      <c r="L19" s="138"/>
      <c r="M19" s="138"/>
      <c r="N19" s="138"/>
      <c r="O19" s="138"/>
      <c r="P19" s="137"/>
      <c r="Q19" s="146"/>
      <c r="R19" s="147"/>
      <c r="S19" s="116"/>
      <c r="T19" s="148">
        <v>0</v>
      </c>
      <c r="U19" s="138">
        <v>1</v>
      </c>
      <c r="V19" s="138">
        <v>0</v>
      </c>
      <c r="W19" s="138">
        <v>0</v>
      </c>
      <c r="X19" s="138">
        <v>0</v>
      </c>
      <c r="Y19" s="137">
        <v>0</v>
      </c>
      <c r="Z19" s="146">
        <f t="shared" si="0"/>
        <v>0</v>
      </c>
      <c r="AA19" s="147">
        <f t="shared" si="0"/>
        <v>1</v>
      </c>
      <c r="AB19" s="149">
        <f t="shared" si="1"/>
        <v>1</v>
      </c>
      <c r="AC19" s="146">
        <f t="shared" si="2"/>
        <v>0</v>
      </c>
      <c r="AD19" s="147">
        <f t="shared" si="3"/>
        <v>1</v>
      </c>
      <c r="AE19" s="117">
        <f t="shared" si="4"/>
        <v>1</v>
      </c>
      <c r="AF19" s="146">
        <v>0</v>
      </c>
      <c r="AG19" s="138">
        <v>1</v>
      </c>
      <c r="AH19" s="138">
        <v>0</v>
      </c>
      <c r="AI19" s="147">
        <v>2</v>
      </c>
      <c r="AJ19" s="146">
        <f t="shared" si="5"/>
        <v>0</v>
      </c>
      <c r="AK19" s="138">
        <f t="shared" si="6"/>
        <v>-1</v>
      </c>
      <c r="AL19" s="147">
        <f t="shared" si="7"/>
        <v>-1</v>
      </c>
    </row>
    <row r="20" spans="1:38" ht="15.75" customHeight="1" x14ac:dyDescent="0.15">
      <c r="A20" s="2">
        <v>14</v>
      </c>
      <c r="B20" s="152" t="s">
        <v>131</v>
      </c>
      <c r="C20" s="229"/>
      <c r="D20" s="230"/>
      <c r="E20" s="230"/>
      <c r="F20" s="230"/>
      <c r="G20" s="230"/>
      <c r="H20" s="230"/>
      <c r="I20" s="230"/>
      <c r="J20" s="230"/>
      <c r="K20" s="230"/>
      <c r="L20" s="230"/>
      <c r="M20" s="230"/>
      <c r="N20" s="230"/>
      <c r="O20" s="230"/>
      <c r="P20" s="136"/>
      <c r="Q20" s="229"/>
      <c r="R20" s="231"/>
      <c r="S20" s="152"/>
      <c r="T20" s="232">
        <v>3</v>
      </c>
      <c r="U20" s="230">
        <v>0</v>
      </c>
      <c r="V20" s="230">
        <v>1</v>
      </c>
      <c r="W20" s="230">
        <v>1</v>
      </c>
      <c r="X20" s="230">
        <v>3</v>
      </c>
      <c r="Y20" s="136">
        <v>0</v>
      </c>
      <c r="Z20" s="229">
        <f>T20+V20+X20</f>
        <v>7</v>
      </c>
      <c r="AA20" s="231">
        <f t="shared" si="0"/>
        <v>1</v>
      </c>
      <c r="AB20" s="151">
        <f>Z20+AA20</f>
        <v>8</v>
      </c>
      <c r="AC20" s="146">
        <f>Q20+Z20</f>
        <v>7</v>
      </c>
      <c r="AD20" s="147">
        <f t="shared" si="3"/>
        <v>1</v>
      </c>
      <c r="AE20" s="117">
        <f t="shared" si="4"/>
        <v>8</v>
      </c>
      <c r="AF20" s="146">
        <v>0</v>
      </c>
      <c r="AG20" s="138">
        <v>3</v>
      </c>
      <c r="AH20" s="138">
        <v>0</v>
      </c>
      <c r="AI20" s="147">
        <v>5</v>
      </c>
      <c r="AJ20" s="146">
        <f t="shared" si="5"/>
        <v>0</v>
      </c>
      <c r="AK20" s="138">
        <f t="shared" si="6"/>
        <v>-2</v>
      </c>
      <c r="AL20" s="147">
        <f t="shared" si="7"/>
        <v>-2</v>
      </c>
    </row>
    <row r="21" spans="1:38" ht="15.75" customHeight="1" x14ac:dyDescent="0.15">
      <c r="A21" s="85">
        <v>15</v>
      </c>
      <c r="B21" s="161" t="s">
        <v>180</v>
      </c>
      <c r="C21" s="229"/>
      <c r="D21" s="230"/>
      <c r="E21" s="230"/>
      <c r="F21" s="230"/>
      <c r="G21" s="230"/>
      <c r="H21" s="230"/>
      <c r="I21" s="230"/>
      <c r="J21" s="230"/>
      <c r="K21" s="230"/>
      <c r="L21" s="230"/>
      <c r="M21" s="230"/>
      <c r="N21" s="230"/>
      <c r="O21" s="230"/>
      <c r="P21" s="136"/>
      <c r="Q21" s="229"/>
      <c r="R21" s="231"/>
      <c r="S21" s="152"/>
      <c r="T21" s="232">
        <v>0</v>
      </c>
      <c r="U21" s="230">
        <v>0</v>
      </c>
      <c r="V21" s="230">
        <v>1</v>
      </c>
      <c r="W21" s="230">
        <v>0</v>
      </c>
      <c r="X21" s="230">
        <v>1</v>
      </c>
      <c r="Y21" s="136">
        <v>1</v>
      </c>
      <c r="Z21" s="229">
        <f t="shared" ref="Z21:AA25" si="10">T21+V21+X21</f>
        <v>2</v>
      </c>
      <c r="AA21" s="231">
        <f t="shared" si="10"/>
        <v>1</v>
      </c>
      <c r="AB21" s="151">
        <f t="shared" ref="AB21:AB25" si="11">Z21+AA21</f>
        <v>3</v>
      </c>
      <c r="AC21" s="146">
        <f t="shared" ref="AC21:AC25" si="12">Q21+Z21</f>
        <v>2</v>
      </c>
      <c r="AD21" s="147">
        <f t="shared" si="3"/>
        <v>1</v>
      </c>
      <c r="AE21" s="117">
        <f t="shared" si="4"/>
        <v>3</v>
      </c>
      <c r="AF21" s="146">
        <v>0</v>
      </c>
      <c r="AG21" s="138">
        <v>0</v>
      </c>
      <c r="AH21" s="138">
        <v>0</v>
      </c>
      <c r="AI21" s="147">
        <v>2</v>
      </c>
      <c r="AJ21" s="146">
        <f t="shared" si="5"/>
        <v>0</v>
      </c>
      <c r="AK21" s="138">
        <f t="shared" si="6"/>
        <v>-2</v>
      </c>
      <c r="AL21" s="147">
        <f t="shared" si="7"/>
        <v>-2</v>
      </c>
    </row>
    <row r="22" spans="1:38" ht="15.75" customHeight="1" x14ac:dyDescent="0.15">
      <c r="A22" s="2">
        <v>16</v>
      </c>
      <c r="B22" s="117" t="s">
        <v>238</v>
      </c>
      <c r="C22" s="146"/>
      <c r="D22" s="138"/>
      <c r="E22" s="138"/>
      <c r="F22" s="138"/>
      <c r="G22" s="138"/>
      <c r="H22" s="138"/>
      <c r="I22" s="138"/>
      <c r="J22" s="138"/>
      <c r="K22" s="138"/>
      <c r="L22" s="138"/>
      <c r="M22" s="138"/>
      <c r="N22" s="138"/>
      <c r="O22" s="138"/>
      <c r="P22" s="137"/>
      <c r="Q22" s="146"/>
      <c r="R22" s="147"/>
      <c r="S22" s="116"/>
      <c r="T22" s="148">
        <v>1</v>
      </c>
      <c r="U22" s="138">
        <v>0</v>
      </c>
      <c r="V22" s="138">
        <v>0</v>
      </c>
      <c r="W22" s="138">
        <v>1</v>
      </c>
      <c r="X22" s="138">
        <v>0</v>
      </c>
      <c r="Y22" s="137">
        <v>0</v>
      </c>
      <c r="Z22" s="229">
        <f t="shared" si="10"/>
        <v>1</v>
      </c>
      <c r="AA22" s="231">
        <f t="shared" si="10"/>
        <v>1</v>
      </c>
      <c r="AB22" s="151">
        <f t="shared" si="11"/>
        <v>2</v>
      </c>
      <c r="AC22" s="146">
        <f t="shared" si="12"/>
        <v>1</v>
      </c>
      <c r="AD22" s="147">
        <f t="shared" si="3"/>
        <v>1</v>
      </c>
      <c r="AE22" s="117">
        <f t="shared" si="4"/>
        <v>2</v>
      </c>
      <c r="AF22" s="146">
        <v>0</v>
      </c>
      <c r="AG22" s="138">
        <v>1</v>
      </c>
      <c r="AH22" s="138">
        <v>0</v>
      </c>
      <c r="AI22" s="147">
        <v>1</v>
      </c>
      <c r="AJ22" s="146">
        <f t="shared" si="5"/>
        <v>0</v>
      </c>
      <c r="AK22" s="138">
        <f t="shared" si="6"/>
        <v>0</v>
      </c>
      <c r="AL22" s="147">
        <f t="shared" si="7"/>
        <v>0</v>
      </c>
    </row>
    <row r="23" spans="1:38" ht="15.75" customHeight="1" x14ac:dyDescent="0.15">
      <c r="A23" s="85">
        <v>17</v>
      </c>
      <c r="B23" s="117" t="s">
        <v>243</v>
      </c>
      <c r="C23" s="146"/>
      <c r="D23" s="138"/>
      <c r="E23" s="138"/>
      <c r="F23" s="138"/>
      <c r="G23" s="138"/>
      <c r="H23" s="138"/>
      <c r="I23" s="138"/>
      <c r="J23" s="138"/>
      <c r="K23" s="138"/>
      <c r="L23" s="138"/>
      <c r="M23" s="138"/>
      <c r="N23" s="138"/>
      <c r="O23" s="138"/>
      <c r="P23" s="137"/>
      <c r="Q23" s="146"/>
      <c r="R23" s="147"/>
      <c r="S23" s="116"/>
      <c r="T23" s="148">
        <v>2</v>
      </c>
      <c r="U23" s="138">
        <v>0</v>
      </c>
      <c r="V23" s="138">
        <v>2</v>
      </c>
      <c r="W23" s="138">
        <v>1</v>
      </c>
      <c r="X23" s="138">
        <v>0</v>
      </c>
      <c r="Y23" s="137">
        <v>0</v>
      </c>
      <c r="Z23" s="146">
        <f t="shared" si="10"/>
        <v>4</v>
      </c>
      <c r="AA23" s="147">
        <f t="shared" si="10"/>
        <v>1</v>
      </c>
      <c r="AB23" s="149">
        <f t="shared" si="11"/>
        <v>5</v>
      </c>
      <c r="AC23" s="146">
        <f t="shared" si="12"/>
        <v>4</v>
      </c>
      <c r="AD23" s="147">
        <f t="shared" si="3"/>
        <v>1</v>
      </c>
      <c r="AE23" s="117">
        <f t="shared" si="4"/>
        <v>5</v>
      </c>
      <c r="AF23" s="146">
        <v>0</v>
      </c>
      <c r="AG23" s="138">
        <v>2</v>
      </c>
      <c r="AH23" s="138">
        <v>0</v>
      </c>
      <c r="AI23" s="147">
        <v>1</v>
      </c>
      <c r="AJ23" s="146">
        <f t="shared" si="5"/>
        <v>0</v>
      </c>
      <c r="AK23" s="138">
        <f t="shared" ref="AK23:AK26" si="13">AG23-AI23</f>
        <v>1</v>
      </c>
      <c r="AL23" s="138">
        <f t="shared" si="7"/>
        <v>1</v>
      </c>
    </row>
    <row r="24" spans="1:38" ht="15.75" customHeight="1" x14ac:dyDescent="0.15">
      <c r="A24" s="2">
        <v>18</v>
      </c>
      <c r="B24" s="162" t="s">
        <v>292</v>
      </c>
      <c r="C24" s="224"/>
      <c r="D24" s="225"/>
      <c r="E24" s="225"/>
      <c r="F24" s="225"/>
      <c r="G24" s="225"/>
      <c r="H24" s="225"/>
      <c r="I24" s="225"/>
      <c r="J24" s="225"/>
      <c r="K24" s="225"/>
      <c r="L24" s="225"/>
      <c r="M24" s="225"/>
      <c r="N24" s="225"/>
      <c r="O24" s="225"/>
      <c r="P24" s="139"/>
      <c r="Q24" s="224"/>
      <c r="R24" s="226"/>
      <c r="S24" s="160"/>
      <c r="T24" s="227">
        <v>0</v>
      </c>
      <c r="U24" s="225">
        <v>0</v>
      </c>
      <c r="V24" s="225">
        <v>0</v>
      </c>
      <c r="W24" s="225">
        <v>0</v>
      </c>
      <c r="X24" s="225">
        <v>1</v>
      </c>
      <c r="Y24" s="139">
        <v>0</v>
      </c>
      <c r="Z24" s="224">
        <f t="shared" si="10"/>
        <v>1</v>
      </c>
      <c r="AA24" s="226">
        <f t="shared" si="10"/>
        <v>0</v>
      </c>
      <c r="AB24" s="143">
        <f t="shared" si="11"/>
        <v>1</v>
      </c>
      <c r="AC24" s="224">
        <f t="shared" si="12"/>
        <v>1</v>
      </c>
      <c r="AD24" s="226">
        <f t="shared" si="3"/>
        <v>0</v>
      </c>
      <c r="AE24" s="143">
        <f t="shared" si="4"/>
        <v>1</v>
      </c>
      <c r="AF24" s="224">
        <v>0</v>
      </c>
      <c r="AG24" s="225">
        <v>0</v>
      </c>
      <c r="AH24" s="225">
        <v>0</v>
      </c>
      <c r="AI24" s="226">
        <v>0</v>
      </c>
      <c r="AJ24" s="227">
        <f t="shared" si="5"/>
        <v>0</v>
      </c>
      <c r="AK24" s="225">
        <f t="shared" si="13"/>
        <v>0</v>
      </c>
      <c r="AL24" s="226">
        <f t="shared" si="7"/>
        <v>0</v>
      </c>
    </row>
    <row r="25" spans="1:38" ht="15.75" customHeight="1" thickBot="1" x14ac:dyDescent="0.2">
      <c r="A25" s="85">
        <v>19</v>
      </c>
      <c r="B25" s="159" t="s">
        <v>291</v>
      </c>
      <c r="C25" s="154"/>
      <c r="D25" s="155"/>
      <c r="E25" s="155"/>
      <c r="F25" s="155"/>
      <c r="G25" s="155"/>
      <c r="H25" s="155"/>
      <c r="I25" s="155"/>
      <c r="J25" s="155"/>
      <c r="K25" s="155"/>
      <c r="L25" s="155"/>
      <c r="M25" s="155"/>
      <c r="N25" s="155"/>
      <c r="O25" s="155"/>
      <c r="P25" s="141"/>
      <c r="Q25" s="154"/>
      <c r="R25" s="156"/>
      <c r="S25" s="163"/>
      <c r="T25" s="157">
        <v>5</v>
      </c>
      <c r="U25" s="155">
        <v>1</v>
      </c>
      <c r="V25" s="155">
        <v>1</v>
      </c>
      <c r="W25" s="155">
        <v>1</v>
      </c>
      <c r="X25" s="155">
        <v>0</v>
      </c>
      <c r="Y25" s="141">
        <v>0</v>
      </c>
      <c r="Z25" s="154">
        <f t="shared" si="10"/>
        <v>6</v>
      </c>
      <c r="AA25" s="156">
        <f t="shared" si="10"/>
        <v>2</v>
      </c>
      <c r="AB25" s="158">
        <f t="shared" si="11"/>
        <v>8</v>
      </c>
      <c r="AC25" s="154">
        <f t="shared" si="12"/>
        <v>6</v>
      </c>
      <c r="AD25" s="156">
        <f t="shared" si="3"/>
        <v>2</v>
      </c>
      <c r="AE25" s="158">
        <f t="shared" si="4"/>
        <v>8</v>
      </c>
      <c r="AF25" s="154">
        <v>0</v>
      </c>
      <c r="AG25" s="155">
        <v>9</v>
      </c>
      <c r="AH25" s="155">
        <v>0</v>
      </c>
      <c r="AI25" s="156">
        <v>0</v>
      </c>
      <c r="AJ25" s="157">
        <f t="shared" si="5"/>
        <v>0</v>
      </c>
      <c r="AK25" s="155">
        <f t="shared" si="13"/>
        <v>9</v>
      </c>
      <c r="AL25" s="156">
        <f t="shared" si="7"/>
        <v>9</v>
      </c>
    </row>
    <row r="26" spans="1:38" ht="15.75" customHeight="1" thickBot="1" x14ac:dyDescent="0.2">
      <c r="A26" s="7"/>
      <c r="B26" s="104" t="s">
        <v>27</v>
      </c>
      <c r="C26" s="3">
        <f t="shared" ref="C26:S26" si="14">SUM(C7:C23)</f>
        <v>6</v>
      </c>
      <c r="D26" s="4">
        <f t="shared" si="14"/>
        <v>3</v>
      </c>
      <c r="E26" s="4">
        <f t="shared" si="14"/>
        <v>14</v>
      </c>
      <c r="F26" s="4">
        <f t="shared" si="14"/>
        <v>6</v>
      </c>
      <c r="G26" s="4">
        <f t="shared" si="14"/>
        <v>6</v>
      </c>
      <c r="H26" s="4">
        <f t="shared" si="14"/>
        <v>9</v>
      </c>
      <c r="I26" s="4">
        <f t="shared" si="14"/>
        <v>10</v>
      </c>
      <c r="J26" s="4">
        <f t="shared" si="14"/>
        <v>11</v>
      </c>
      <c r="K26" s="4">
        <f t="shared" si="14"/>
        <v>15</v>
      </c>
      <c r="L26" s="4">
        <f t="shared" si="14"/>
        <v>10</v>
      </c>
      <c r="M26" s="4">
        <f t="shared" si="14"/>
        <v>20</v>
      </c>
      <c r="N26" s="4">
        <f t="shared" si="14"/>
        <v>7</v>
      </c>
      <c r="O26" s="4">
        <f t="shared" si="14"/>
        <v>19</v>
      </c>
      <c r="P26" s="5">
        <f t="shared" si="14"/>
        <v>7</v>
      </c>
      <c r="Q26" s="3">
        <f t="shared" si="14"/>
        <v>90</v>
      </c>
      <c r="R26" s="6">
        <f t="shared" si="14"/>
        <v>53</v>
      </c>
      <c r="S26" s="7">
        <f t="shared" si="14"/>
        <v>143</v>
      </c>
      <c r="T26" s="8">
        <f t="shared" ref="T26:AI26" si="15">SUM(T7:T25)</f>
        <v>22</v>
      </c>
      <c r="U26" s="4">
        <f t="shared" si="15"/>
        <v>7</v>
      </c>
      <c r="V26" s="4">
        <f t="shared" si="15"/>
        <v>21</v>
      </c>
      <c r="W26" s="4">
        <f t="shared" si="15"/>
        <v>12</v>
      </c>
      <c r="X26" s="4">
        <f t="shared" si="15"/>
        <v>16</v>
      </c>
      <c r="Y26" s="5">
        <f t="shared" si="15"/>
        <v>9</v>
      </c>
      <c r="Z26" s="3">
        <f t="shared" si="15"/>
        <v>59</v>
      </c>
      <c r="AA26" s="6">
        <f t="shared" si="15"/>
        <v>28</v>
      </c>
      <c r="AB26" s="41">
        <f t="shared" si="15"/>
        <v>87</v>
      </c>
      <c r="AC26" s="3">
        <f t="shared" si="15"/>
        <v>149</v>
      </c>
      <c r="AD26" s="6">
        <f t="shared" si="15"/>
        <v>81</v>
      </c>
      <c r="AE26" s="41">
        <f t="shared" si="15"/>
        <v>230</v>
      </c>
      <c r="AF26" s="3">
        <f t="shared" si="15"/>
        <v>44</v>
      </c>
      <c r="AG26" s="4">
        <f t="shared" si="15"/>
        <v>21</v>
      </c>
      <c r="AH26" s="4">
        <f t="shared" si="15"/>
        <v>25</v>
      </c>
      <c r="AI26" s="6">
        <f t="shared" si="15"/>
        <v>40</v>
      </c>
      <c r="AJ26" s="8">
        <f>AF26-AH26</f>
        <v>19</v>
      </c>
      <c r="AK26" s="4">
        <f t="shared" si="13"/>
        <v>-19</v>
      </c>
      <c r="AL26" s="6">
        <f>AJ26+AK26</f>
        <v>0</v>
      </c>
    </row>
    <row r="27" spans="1:38" ht="15.75" customHeight="1" thickBot="1" x14ac:dyDescent="0.2">
      <c r="A27" s="13"/>
      <c r="B27" s="13" t="s">
        <v>288</v>
      </c>
      <c r="C27" s="3">
        <v>9</v>
      </c>
      <c r="D27" s="4">
        <v>5</v>
      </c>
      <c r="E27" s="4">
        <v>5</v>
      </c>
      <c r="F27" s="4">
        <v>8</v>
      </c>
      <c r="G27" s="4">
        <v>8</v>
      </c>
      <c r="H27" s="4">
        <v>10</v>
      </c>
      <c r="I27" s="4">
        <v>17</v>
      </c>
      <c r="J27" s="4">
        <v>8</v>
      </c>
      <c r="K27" s="4">
        <v>18</v>
      </c>
      <c r="L27" s="4">
        <v>7</v>
      </c>
      <c r="M27" s="4">
        <v>20</v>
      </c>
      <c r="N27" s="4">
        <v>8</v>
      </c>
      <c r="O27" s="4">
        <v>20</v>
      </c>
      <c r="P27" s="5">
        <v>9</v>
      </c>
      <c r="Q27" s="3">
        <v>97</v>
      </c>
      <c r="R27" s="6">
        <v>55</v>
      </c>
      <c r="S27" s="7">
        <v>152</v>
      </c>
      <c r="T27" s="8">
        <v>17</v>
      </c>
      <c r="U27" s="4">
        <v>11</v>
      </c>
      <c r="V27" s="4">
        <v>20</v>
      </c>
      <c r="W27" s="4">
        <v>14</v>
      </c>
      <c r="X27" s="4">
        <v>16</v>
      </c>
      <c r="Y27" s="5">
        <v>13</v>
      </c>
      <c r="Z27" s="3">
        <v>53</v>
      </c>
      <c r="AA27" s="6">
        <v>38</v>
      </c>
      <c r="AB27" s="41">
        <v>91</v>
      </c>
      <c r="AC27" s="3">
        <v>150</v>
      </c>
      <c r="AD27" s="6">
        <v>93</v>
      </c>
      <c r="AE27" s="41">
        <v>243</v>
      </c>
      <c r="AF27" s="3">
        <v>42</v>
      </c>
      <c r="AG27" s="4">
        <v>15</v>
      </c>
      <c r="AH27" s="4">
        <v>17</v>
      </c>
      <c r="AI27" s="6">
        <v>45</v>
      </c>
      <c r="AJ27" s="8">
        <v>25</v>
      </c>
      <c r="AK27" s="4">
        <v>-30</v>
      </c>
      <c r="AL27" s="6">
        <v>-5</v>
      </c>
    </row>
    <row r="28" spans="1:38" ht="15.75" customHeight="1" thickBot="1" x14ac:dyDescent="0.2">
      <c r="A28" s="14"/>
      <c r="B28" s="13" t="s">
        <v>178</v>
      </c>
      <c r="C28" s="3">
        <f>C26-C27</f>
        <v>-3</v>
      </c>
      <c r="D28" s="4">
        <f t="shared" ref="D28:AL28" si="16">D26-D27</f>
        <v>-2</v>
      </c>
      <c r="E28" s="4">
        <f t="shared" si="16"/>
        <v>9</v>
      </c>
      <c r="F28" s="4">
        <f t="shared" si="16"/>
        <v>-2</v>
      </c>
      <c r="G28" s="4">
        <f t="shared" si="16"/>
        <v>-2</v>
      </c>
      <c r="H28" s="4">
        <f t="shared" si="16"/>
        <v>-1</v>
      </c>
      <c r="I28" s="4">
        <f t="shared" si="16"/>
        <v>-7</v>
      </c>
      <c r="J28" s="4">
        <f t="shared" si="16"/>
        <v>3</v>
      </c>
      <c r="K28" s="4">
        <f t="shared" si="16"/>
        <v>-3</v>
      </c>
      <c r="L28" s="4">
        <f t="shared" si="16"/>
        <v>3</v>
      </c>
      <c r="M28" s="4">
        <f t="shared" si="16"/>
        <v>0</v>
      </c>
      <c r="N28" s="4">
        <f t="shared" si="16"/>
        <v>-1</v>
      </c>
      <c r="O28" s="4">
        <f t="shared" si="16"/>
        <v>-1</v>
      </c>
      <c r="P28" s="5">
        <f t="shared" si="16"/>
        <v>-2</v>
      </c>
      <c r="Q28" s="3">
        <f t="shared" si="16"/>
        <v>-7</v>
      </c>
      <c r="R28" s="6">
        <f t="shared" si="16"/>
        <v>-2</v>
      </c>
      <c r="S28" s="7">
        <f t="shared" si="16"/>
        <v>-9</v>
      </c>
      <c r="T28" s="8">
        <f t="shared" si="16"/>
        <v>5</v>
      </c>
      <c r="U28" s="4">
        <f t="shared" si="16"/>
        <v>-4</v>
      </c>
      <c r="V28" s="4">
        <f t="shared" si="16"/>
        <v>1</v>
      </c>
      <c r="W28" s="4">
        <f t="shared" si="16"/>
        <v>-2</v>
      </c>
      <c r="X28" s="4">
        <f t="shared" si="16"/>
        <v>0</v>
      </c>
      <c r="Y28" s="5">
        <f t="shared" si="16"/>
        <v>-4</v>
      </c>
      <c r="Z28" s="3">
        <f t="shared" si="16"/>
        <v>6</v>
      </c>
      <c r="AA28" s="6">
        <f t="shared" si="16"/>
        <v>-10</v>
      </c>
      <c r="AB28" s="41">
        <f t="shared" si="16"/>
        <v>-4</v>
      </c>
      <c r="AC28" s="3">
        <f t="shared" si="16"/>
        <v>-1</v>
      </c>
      <c r="AD28" s="6">
        <f t="shared" si="16"/>
        <v>-12</v>
      </c>
      <c r="AE28" s="315">
        <f t="shared" si="16"/>
        <v>-13</v>
      </c>
      <c r="AF28" s="3">
        <f t="shared" si="16"/>
        <v>2</v>
      </c>
      <c r="AG28" s="4">
        <f t="shared" si="16"/>
        <v>6</v>
      </c>
      <c r="AH28" s="4">
        <f t="shared" si="16"/>
        <v>8</v>
      </c>
      <c r="AI28" s="6">
        <f t="shared" si="16"/>
        <v>-5</v>
      </c>
      <c r="AJ28" s="8">
        <f t="shared" si="16"/>
        <v>-6</v>
      </c>
      <c r="AK28" s="4">
        <f t="shared" si="16"/>
        <v>11</v>
      </c>
      <c r="AL28" s="6">
        <f t="shared" si="16"/>
        <v>5</v>
      </c>
    </row>
    <row r="30" spans="1:38" x14ac:dyDescent="0.15">
      <c r="B30" s="481" t="s">
        <v>284</v>
      </c>
      <c r="C30" s="481" t="s">
        <v>198</v>
      </c>
      <c r="D30" s="481"/>
      <c r="E30" s="481" t="s">
        <v>199</v>
      </c>
      <c r="F30" s="481"/>
      <c r="G30" s="481" t="s">
        <v>200</v>
      </c>
      <c r="H30" s="481"/>
      <c r="I30" s="481" t="s">
        <v>201</v>
      </c>
      <c r="J30" s="481"/>
      <c r="K30" s="481" t="s">
        <v>202</v>
      </c>
      <c r="L30" s="481"/>
      <c r="M30" s="481" t="s">
        <v>4</v>
      </c>
      <c r="N30" s="481"/>
    </row>
    <row r="31" spans="1:38" x14ac:dyDescent="0.15">
      <c r="B31" s="481"/>
      <c r="C31" s="481">
        <v>4</v>
      </c>
      <c r="D31" s="481"/>
      <c r="E31" s="481">
        <v>3</v>
      </c>
      <c r="F31" s="481"/>
      <c r="G31" s="481">
        <v>2</v>
      </c>
      <c r="H31" s="481"/>
      <c r="I31" s="481">
        <v>1</v>
      </c>
      <c r="J31" s="481"/>
      <c r="K31" s="481">
        <v>1</v>
      </c>
      <c r="L31" s="481"/>
      <c r="M31" s="481">
        <f>K31+I31+G31+E31+C31</f>
        <v>11</v>
      </c>
      <c r="N31" s="481"/>
    </row>
    <row r="32" spans="1:38" x14ac:dyDescent="0.15">
      <c r="B32" s="44"/>
      <c r="C32" s="521" t="s">
        <v>205</v>
      </c>
      <c r="D32" s="521"/>
      <c r="E32" s="521"/>
      <c r="F32" s="521"/>
      <c r="G32" s="521"/>
      <c r="H32" s="521"/>
      <c r="I32" s="521"/>
      <c r="J32" s="521"/>
      <c r="K32" s="521"/>
      <c r="L32" s="521"/>
      <c r="M32" s="521"/>
      <c r="N32" s="458"/>
    </row>
    <row r="33" spans="2:14" x14ac:dyDescent="0.15">
      <c r="B33" s="481" t="s">
        <v>285</v>
      </c>
      <c r="C33" s="481" t="s">
        <v>198</v>
      </c>
      <c r="D33" s="481"/>
      <c r="E33" s="481" t="s">
        <v>199</v>
      </c>
      <c r="F33" s="481"/>
      <c r="G33" s="481" t="s">
        <v>200</v>
      </c>
      <c r="H33" s="481"/>
      <c r="I33" s="481" t="s">
        <v>201</v>
      </c>
      <c r="J33" s="481"/>
      <c r="K33" s="481" t="s">
        <v>202</v>
      </c>
      <c r="L33" s="481"/>
      <c r="M33" s="481" t="s">
        <v>203</v>
      </c>
      <c r="N33" s="481"/>
    </row>
    <row r="34" spans="2:14" x14ac:dyDescent="0.15">
      <c r="B34" s="481"/>
      <c r="C34" s="481">
        <v>2</v>
      </c>
      <c r="D34" s="481"/>
      <c r="E34" s="481">
        <v>4</v>
      </c>
      <c r="F34" s="481"/>
      <c r="G34" s="481">
        <v>1</v>
      </c>
      <c r="H34" s="481"/>
      <c r="I34" s="481">
        <v>2</v>
      </c>
      <c r="J34" s="481"/>
      <c r="K34" s="481">
        <v>1</v>
      </c>
      <c r="L34" s="481"/>
      <c r="M34" s="481">
        <f>K34+I34+G34+E34+C34</f>
        <v>10</v>
      </c>
      <c r="N34" s="481"/>
    </row>
    <row r="35" spans="2:14" x14ac:dyDescent="0.15">
      <c r="B35" s="44"/>
      <c r="C35" s="521" t="s">
        <v>205</v>
      </c>
      <c r="D35" s="521"/>
      <c r="E35" s="521"/>
      <c r="F35" s="521"/>
      <c r="G35" s="521"/>
      <c r="H35" s="521"/>
      <c r="I35" s="521"/>
      <c r="J35" s="521"/>
      <c r="K35" s="521"/>
      <c r="L35" s="521"/>
      <c r="M35" s="521"/>
      <c r="N35" s="458"/>
    </row>
    <row r="36" spans="2:14" x14ac:dyDescent="0.15">
      <c r="B36" s="481" t="s">
        <v>286</v>
      </c>
      <c r="C36" s="481" t="s">
        <v>198</v>
      </c>
      <c r="D36" s="481"/>
      <c r="E36" s="481" t="s">
        <v>199</v>
      </c>
      <c r="F36" s="481"/>
      <c r="G36" s="481" t="s">
        <v>200</v>
      </c>
      <c r="H36" s="481"/>
      <c r="I36" s="481" t="s">
        <v>201</v>
      </c>
      <c r="J36" s="481"/>
      <c r="K36" s="481" t="s">
        <v>202</v>
      </c>
      <c r="L36" s="481"/>
      <c r="M36" s="481" t="s">
        <v>4</v>
      </c>
      <c r="N36" s="481"/>
    </row>
    <row r="37" spans="2:14" x14ac:dyDescent="0.15">
      <c r="B37" s="481"/>
      <c r="C37" s="481">
        <f>C31-C34</f>
        <v>2</v>
      </c>
      <c r="D37" s="481"/>
      <c r="E37" s="481">
        <f t="shared" ref="E37" si="17">E31-E34</f>
        <v>-1</v>
      </c>
      <c r="F37" s="481"/>
      <c r="G37" s="481">
        <f t="shared" ref="G37" si="18">G31-G34</f>
        <v>1</v>
      </c>
      <c r="H37" s="481"/>
      <c r="I37" s="481">
        <f t="shared" ref="I37" si="19">I31-I34</f>
        <v>-1</v>
      </c>
      <c r="J37" s="481"/>
      <c r="K37" s="481">
        <f t="shared" ref="K37" si="20">K31-K34</f>
        <v>0</v>
      </c>
      <c r="L37" s="481"/>
      <c r="M37" s="481">
        <f>K37+I37+G37+E37+C37</f>
        <v>1</v>
      </c>
      <c r="N37" s="481"/>
    </row>
    <row r="38" spans="2:14" x14ac:dyDescent="0.15">
      <c r="B38" s="44"/>
      <c r="C38" s="521" t="s">
        <v>205</v>
      </c>
      <c r="D38" s="521"/>
      <c r="E38" s="521"/>
      <c r="F38" s="521"/>
      <c r="G38" s="521"/>
      <c r="H38" s="521"/>
      <c r="I38" s="521"/>
      <c r="J38" s="521"/>
      <c r="K38" s="521"/>
      <c r="L38" s="521"/>
      <c r="M38" s="521"/>
      <c r="N38" s="458"/>
    </row>
  </sheetData>
  <mergeCells count="67">
    <mergeCell ref="C38:N38"/>
    <mergeCell ref="C32:N32"/>
    <mergeCell ref="B36:B37"/>
    <mergeCell ref="C36:D36"/>
    <mergeCell ref="E36:F36"/>
    <mergeCell ref="G36:H36"/>
    <mergeCell ref="I36:J36"/>
    <mergeCell ref="K36:L36"/>
    <mergeCell ref="M36:N36"/>
    <mergeCell ref="C37:D37"/>
    <mergeCell ref="E37:F37"/>
    <mergeCell ref="G37:H37"/>
    <mergeCell ref="I37:J37"/>
    <mergeCell ref="K37:L37"/>
    <mergeCell ref="M37:N37"/>
    <mergeCell ref="C35:N35"/>
    <mergeCell ref="K30:L30"/>
    <mergeCell ref="M30:N30"/>
    <mergeCell ref="C31:D31"/>
    <mergeCell ref="E31:F31"/>
    <mergeCell ref="G31:H31"/>
    <mergeCell ref="I31:J31"/>
    <mergeCell ref="K31:L31"/>
    <mergeCell ref="M31:N31"/>
    <mergeCell ref="B30:B31"/>
    <mergeCell ref="C30:D30"/>
    <mergeCell ref="E30:F30"/>
    <mergeCell ref="G30:H30"/>
    <mergeCell ref="I30:J30"/>
    <mergeCell ref="K33:L33"/>
    <mergeCell ref="M33:N33"/>
    <mergeCell ref="C34:D34"/>
    <mergeCell ref="E34:F34"/>
    <mergeCell ref="G34:H34"/>
    <mergeCell ref="I34:J34"/>
    <mergeCell ref="K34:L34"/>
    <mergeCell ref="M34:N34"/>
    <mergeCell ref="B33:B34"/>
    <mergeCell ref="C33:D33"/>
    <mergeCell ref="E33:F33"/>
    <mergeCell ref="G33:H33"/>
    <mergeCell ref="I33:J33"/>
    <mergeCell ref="AE4:AE6"/>
    <mergeCell ref="C5:D5"/>
    <mergeCell ref="E5:F5"/>
    <mergeCell ref="T5:U5"/>
    <mergeCell ref="G5:H5"/>
    <mergeCell ref="I5:J5"/>
    <mergeCell ref="K5:L5"/>
    <mergeCell ref="M5:N5"/>
    <mergeCell ref="O5:P5"/>
    <mergeCell ref="AF4:AG5"/>
    <mergeCell ref="AH4:AI5"/>
    <mergeCell ref="AJ4:AL5"/>
    <mergeCell ref="A1:AE1"/>
    <mergeCell ref="A2:AE2"/>
    <mergeCell ref="A4:A6"/>
    <mergeCell ref="B4:B6"/>
    <mergeCell ref="C4:P4"/>
    <mergeCell ref="Q4:R5"/>
    <mergeCell ref="S4:S6"/>
    <mergeCell ref="T4:Y4"/>
    <mergeCell ref="Z4:AA5"/>
    <mergeCell ref="AB4:AB6"/>
    <mergeCell ref="V5:W5"/>
    <mergeCell ref="X5:Y5"/>
    <mergeCell ref="AC4:AD5"/>
  </mergeCells>
  <phoneticPr fontId="2"/>
  <pageMargins left="0.25" right="0.25" top="0.75" bottom="0.75" header="0.3" footer="0.3"/>
  <pageSetup paperSize="9" scale="86"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AL29"/>
  <sheetViews>
    <sheetView topLeftCell="A5" workbookViewId="0">
      <selection activeCell="C17" sqref="C17:AL19"/>
    </sheetView>
  </sheetViews>
  <sheetFormatPr defaultRowHeight="13.5" x14ac:dyDescent="0.15"/>
  <cols>
    <col min="1" max="1" width="3.75" customWidth="1"/>
    <col min="2" max="2" width="21.625" customWidth="1"/>
    <col min="3" max="18" width="3.75" customWidth="1"/>
    <col min="19" max="19" width="4.375" customWidth="1"/>
    <col min="20" max="27" width="3.75" customWidth="1"/>
    <col min="28" max="28" width="4.375" customWidth="1"/>
    <col min="29" max="30" width="3.75" customWidth="1"/>
    <col min="31" max="31" width="5" customWidth="1"/>
    <col min="32" max="38" width="3.75" customWidth="1"/>
  </cols>
  <sheetData>
    <row r="1" spans="1:38" ht="24" x14ac:dyDescent="0.15">
      <c r="A1" s="421" t="s">
        <v>287</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8.5" x14ac:dyDescent="0.15">
      <c r="A2" s="420" t="s">
        <v>248</v>
      </c>
      <c r="B2" s="420"/>
      <c r="C2" s="420"/>
      <c r="D2" s="420"/>
      <c r="E2" s="420"/>
      <c r="F2" s="420"/>
      <c r="G2" s="420"/>
      <c r="H2" s="420"/>
      <c r="I2" s="420"/>
      <c r="J2" s="420"/>
      <c r="K2" s="420"/>
      <c r="L2" s="420"/>
      <c r="M2" s="420"/>
      <c r="N2" s="420"/>
      <c r="O2" s="420"/>
      <c r="P2" s="420"/>
      <c r="Q2" s="420"/>
      <c r="R2" s="420"/>
      <c r="S2" s="420"/>
      <c r="T2" s="420"/>
      <c r="U2" s="420"/>
      <c r="V2" s="420"/>
      <c r="W2" s="420"/>
      <c r="X2" s="420"/>
      <c r="Y2" s="420"/>
      <c r="Z2" s="420"/>
      <c r="AA2" s="420"/>
      <c r="AB2" s="420"/>
      <c r="AC2" s="420"/>
      <c r="AD2" s="420"/>
      <c r="AE2" s="420"/>
    </row>
    <row r="3" spans="1:38" ht="14.25" thickBot="1" x14ac:dyDescent="0.2"/>
    <row r="4" spans="1:38" ht="18.75" customHeight="1" x14ac:dyDescent="0.15">
      <c r="A4" s="539" t="s">
        <v>0</v>
      </c>
      <c r="B4" s="515" t="s">
        <v>1</v>
      </c>
      <c r="C4" s="520" t="s">
        <v>2</v>
      </c>
      <c r="D4" s="479"/>
      <c r="E4" s="479"/>
      <c r="F4" s="479"/>
      <c r="G4" s="479"/>
      <c r="H4" s="479"/>
      <c r="I4" s="479"/>
      <c r="J4" s="479"/>
      <c r="K4" s="479"/>
      <c r="L4" s="479"/>
      <c r="M4" s="479"/>
      <c r="N4" s="479"/>
      <c r="O4" s="479"/>
      <c r="P4" s="508"/>
      <c r="Q4" s="462" t="s">
        <v>3</v>
      </c>
      <c r="R4" s="463"/>
      <c r="S4" s="440" t="s">
        <v>4</v>
      </c>
      <c r="T4" s="462" t="s">
        <v>5</v>
      </c>
      <c r="U4" s="479"/>
      <c r="V4" s="479"/>
      <c r="W4" s="479"/>
      <c r="X4" s="479"/>
      <c r="Y4" s="463"/>
      <c r="Z4" s="520" t="s">
        <v>6</v>
      </c>
      <c r="AA4" s="508"/>
      <c r="AB4" s="466" t="s">
        <v>4</v>
      </c>
      <c r="AC4" s="520" t="s">
        <v>7</v>
      </c>
      <c r="AD4" s="508"/>
      <c r="AE4" s="439" t="s">
        <v>4</v>
      </c>
      <c r="AF4" s="391" t="s">
        <v>216</v>
      </c>
      <c r="AG4" s="486"/>
      <c r="AH4" s="459" t="s">
        <v>217</v>
      </c>
      <c r="AI4" s="395"/>
      <c r="AJ4" s="391" t="s">
        <v>218</v>
      </c>
      <c r="AK4" s="395"/>
      <c r="AL4" s="392"/>
    </row>
    <row r="5" spans="1:38" ht="18.75" customHeight="1" x14ac:dyDescent="0.15">
      <c r="A5" s="516"/>
      <c r="B5" s="516"/>
      <c r="C5" s="451" t="s">
        <v>8</v>
      </c>
      <c r="D5" s="453"/>
      <c r="E5" s="453" t="s">
        <v>9</v>
      </c>
      <c r="F5" s="453"/>
      <c r="G5" s="453" t="s">
        <v>10</v>
      </c>
      <c r="H5" s="453"/>
      <c r="I5" s="453" t="s">
        <v>11</v>
      </c>
      <c r="J5" s="453"/>
      <c r="K5" s="453" t="s">
        <v>12</v>
      </c>
      <c r="L5" s="453"/>
      <c r="M5" s="453" t="s">
        <v>13</v>
      </c>
      <c r="N5" s="453"/>
      <c r="O5" s="453" t="s">
        <v>14</v>
      </c>
      <c r="P5" s="452"/>
      <c r="Q5" s="455"/>
      <c r="R5" s="464"/>
      <c r="S5" s="518"/>
      <c r="T5" s="455" t="s">
        <v>15</v>
      </c>
      <c r="U5" s="456"/>
      <c r="V5" s="456" t="s">
        <v>16</v>
      </c>
      <c r="W5" s="456"/>
      <c r="X5" s="456" t="s">
        <v>17</v>
      </c>
      <c r="Y5" s="464"/>
      <c r="Z5" s="411"/>
      <c r="AA5" s="412"/>
      <c r="AB5" s="467"/>
      <c r="AC5" s="411"/>
      <c r="AD5" s="412"/>
      <c r="AE5" s="410"/>
      <c r="AF5" s="424"/>
      <c r="AG5" s="487"/>
      <c r="AH5" s="460"/>
      <c r="AI5" s="538"/>
      <c r="AJ5" s="393"/>
      <c r="AK5" s="396"/>
      <c r="AL5" s="394"/>
    </row>
    <row r="6" spans="1:38" ht="18.75" customHeight="1" thickBot="1" x14ac:dyDescent="0.2">
      <c r="A6" s="517"/>
      <c r="B6" s="517"/>
      <c r="C6" s="295" t="s">
        <v>18</v>
      </c>
      <c r="D6" s="294" t="s">
        <v>19</v>
      </c>
      <c r="E6" s="294" t="s">
        <v>18</v>
      </c>
      <c r="F6" s="294" t="s">
        <v>19</v>
      </c>
      <c r="G6" s="294" t="s">
        <v>18</v>
      </c>
      <c r="H6" s="294" t="s">
        <v>19</v>
      </c>
      <c r="I6" s="294" t="s">
        <v>18</v>
      </c>
      <c r="J6" s="294" t="s">
        <v>19</v>
      </c>
      <c r="K6" s="294" t="s">
        <v>18</v>
      </c>
      <c r="L6" s="294" t="s">
        <v>19</v>
      </c>
      <c r="M6" s="294" t="s">
        <v>18</v>
      </c>
      <c r="N6" s="294" t="s">
        <v>19</v>
      </c>
      <c r="O6" s="294" t="s">
        <v>18</v>
      </c>
      <c r="P6" s="296" t="s">
        <v>19</v>
      </c>
      <c r="Q6" s="20" t="s">
        <v>18</v>
      </c>
      <c r="R6" s="21" t="s">
        <v>19</v>
      </c>
      <c r="S6" s="519"/>
      <c r="T6" s="20" t="s">
        <v>18</v>
      </c>
      <c r="U6" s="294" t="s">
        <v>19</v>
      </c>
      <c r="V6" s="294" t="s">
        <v>18</v>
      </c>
      <c r="W6" s="294" t="s">
        <v>19</v>
      </c>
      <c r="X6" s="294" t="s">
        <v>18</v>
      </c>
      <c r="Y6" s="21" t="s">
        <v>19</v>
      </c>
      <c r="Z6" s="295" t="s">
        <v>18</v>
      </c>
      <c r="AA6" s="296" t="s">
        <v>19</v>
      </c>
      <c r="AB6" s="468"/>
      <c r="AC6" s="295" t="s">
        <v>18</v>
      </c>
      <c r="AD6" s="296" t="s">
        <v>19</v>
      </c>
      <c r="AE6" s="465"/>
      <c r="AF6" s="132" t="s">
        <v>221</v>
      </c>
      <c r="AG6" s="297" t="s">
        <v>222</v>
      </c>
      <c r="AH6" s="298" t="s">
        <v>221</v>
      </c>
      <c r="AI6" s="298" t="s">
        <v>222</v>
      </c>
      <c r="AJ6" s="132" t="s">
        <v>221</v>
      </c>
      <c r="AK6" s="133" t="s">
        <v>222</v>
      </c>
      <c r="AL6" s="134" t="s">
        <v>223</v>
      </c>
    </row>
    <row r="7" spans="1:38" ht="18.75" customHeight="1" x14ac:dyDescent="0.15">
      <c r="A7" s="85">
        <v>1</v>
      </c>
      <c r="B7" s="152" t="s">
        <v>86</v>
      </c>
      <c r="C7" s="232">
        <v>0</v>
      </c>
      <c r="D7" s="230">
        <v>0</v>
      </c>
      <c r="E7" s="230">
        <v>1</v>
      </c>
      <c r="F7" s="230">
        <v>0</v>
      </c>
      <c r="G7" s="230">
        <v>0</v>
      </c>
      <c r="H7" s="230">
        <v>3</v>
      </c>
      <c r="I7" s="230">
        <v>3</v>
      </c>
      <c r="J7" s="230">
        <v>5</v>
      </c>
      <c r="K7" s="230">
        <v>2</v>
      </c>
      <c r="L7" s="230">
        <v>2</v>
      </c>
      <c r="M7" s="230">
        <v>1</v>
      </c>
      <c r="N7" s="230">
        <v>0</v>
      </c>
      <c r="O7" s="230">
        <v>3</v>
      </c>
      <c r="P7" s="136">
        <v>2</v>
      </c>
      <c r="Q7" s="229">
        <f t="shared" ref="Q7:Q12" si="0">C7+E7+G7+I7+K7+M7+O7</f>
        <v>10</v>
      </c>
      <c r="R7" s="231">
        <f t="shared" ref="R7:R13" si="1">D7+F7+H7+J7+L7+N7+P7</f>
        <v>12</v>
      </c>
      <c r="S7" s="151">
        <f t="shared" ref="S7:S13" si="2">Q7+R7</f>
        <v>22</v>
      </c>
      <c r="T7" s="229">
        <v>1</v>
      </c>
      <c r="U7" s="230">
        <v>0</v>
      </c>
      <c r="V7" s="230">
        <v>6</v>
      </c>
      <c r="W7" s="230">
        <v>0</v>
      </c>
      <c r="X7" s="230">
        <v>4</v>
      </c>
      <c r="Y7" s="231">
        <v>2</v>
      </c>
      <c r="Z7" s="232">
        <f t="shared" ref="Z7:Z16" si="3">T7+V7+X7</f>
        <v>11</v>
      </c>
      <c r="AA7" s="136">
        <f t="shared" ref="AA7:AA16" si="4">U7+W7+Y7</f>
        <v>2</v>
      </c>
      <c r="AB7" s="152">
        <f t="shared" ref="AB7:AB16" si="5">Z7+AA7</f>
        <v>13</v>
      </c>
      <c r="AC7" s="232">
        <f t="shared" ref="AC7:AC16" si="6">Q7+Z7</f>
        <v>21</v>
      </c>
      <c r="AD7" s="136">
        <f t="shared" ref="AD7:AD16" si="7">R7+AA7</f>
        <v>14</v>
      </c>
      <c r="AE7" s="293">
        <f t="shared" ref="AE7:AE16" si="8">AC7+AD7</f>
        <v>35</v>
      </c>
      <c r="AF7" s="229">
        <v>9</v>
      </c>
      <c r="AG7" s="230">
        <v>0</v>
      </c>
      <c r="AH7" s="230">
        <v>2</v>
      </c>
      <c r="AI7" s="136">
        <v>4</v>
      </c>
      <c r="AJ7" s="229">
        <f>AF7-AH7</f>
        <v>7</v>
      </c>
      <c r="AK7" s="230">
        <f>AG7-AI7</f>
        <v>-4</v>
      </c>
      <c r="AL7" s="231">
        <f>AJ7+AK7</f>
        <v>3</v>
      </c>
    </row>
    <row r="8" spans="1:38" ht="18.75" customHeight="1" x14ac:dyDescent="0.15">
      <c r="A8" s="2">
        <v>2</v>
      </c>
      <c r="B8" s="116" t="s">
        <v>84</v>
      </c>
      <c r="C8" s="148">
        <v>0</v>
      </c>
      <c r="D8" s="138">
        <v>0</v>
      </c>
      <c r="E8" s="138">
        <v>0</v>
      </c>
      <c r="F8" s="138">
        <v>0</v>
      </c>
      <c r="G8" s="138">
        <v>0</v>
      </c>
      <c r="H8" s="138">
        <v>0</v>
      </c>
      <c r="I8" s="138">
        <v>1</v>
      </c>
      <c r="J8" s="138">
        <v>0</v>
      </c>
      <c r="K8" s="138">
        <v>1</v>
      </c>
      <c r="L8" s="138">
        <v>1</v>
      </c>
      <c r="M8" s="138">
        <v>1</v>
      </c>
      <c r="N8" s="138">
        <v>1</v>
      </c>
      <c r="O8" s="138">
        <v>4</v>
      </c>
      <c r="P8" s="137">
        <v>3</v>
      </c>
      <c r="Q8" s="146">
        <f t="shared" si="0"/>
        <v>7</v>
      </c>
      <c r="R8" s="147">
        <f t="shared" si="1"/>
        <v>5</v>
      </c>
      <c r="S8" s="149">
        <f t="shared" si="2"/>
        <v>12</v>
      </c>
      <c r="T8" s="146">
        <v>1</v>
      </c>
      <c r="U8" s="138">
        <v>0</v>
      </c>
      <c r="V8" s="138">
        <v>0</v>
      </c>
      <c r="W8" s="138">
        <v>1</v>
      </c>
      <c r="X8" s="138">
        <v>1</v>
      </c>
      <c r="Y8" s="147">
        <v>1</v>
      </c>
      <c r="Z8" s="148">
        <f t="shared" si="3"/>
        <v>2</v>
      </c>
      <c r="AA8" s="137">
        <f t="shared" si="4"/>
        <v>2</v>
      </c>
      <c r="AB8" s="116">
        <f t="shared" si="5"/>
        <v>4</v>
      </c>
      <c r="AC8" s="148">
        <f t="shared" si="6"/>
        <v>9</v>
      </c>
      <c r="AD8" s="137">
        <f t="shared" si="7"/>
        <v>7</v>
      </c>
      <c r="AE8" s="117">
        <f t="shared" si="8"/>
        <v>16</v>
      </c>
      <c r="AF8" s="146">
        <v>3</v>
      </c>
      <c r="AG8" s="138">
        <v>0</v>
      </c>
      <c r="AH8" s="138">
        <v>1</v>
      </c>
      <c r="AI8" s="137">
        <v>4</v>
      </c>
      <c r="AJ8" s="146">
        <f t="shared" ref="AJ8:AJ17" si="9">AF8-AH8</f>
        <v>2</v>
      </c>
      <c r="AK8" s="138">
        <f t="shared" ref="AK8:AK17" si="10">AG8-AI8</f>
        <v>-4</v>
      </c>
      <c r="AL8" s="147">
        <f t="shared" ref="AL8:AL17" si="11">AJ8+AK8</f>
        <v>-2</v>
      </c>
    </row>
    <row r="9" spans="1:38" ht="18.75" customHeight="1" x14ac:dyDescent="0.15">
      <c r="A9" s="2">
        <v>3</v>
      </c>
      <c r="B9" s="116" t="s">
        <v>85</v>
      </c>
      <c r="C9" s="148">
        <v>0</v>
      </c>
      <c r="D9" s="138">
        <v>0</v>
      </c>
      <c r="E9" s="138">
        <v>0</v>
      </c>
      <c r="F9" s="138">
        <v>2</v>
      </c>
      <c r="G9" s="138">
        <v>2</v>
      </c>
      <c r="H9" s="138">
        <v>2</v>
      </c>
      <c r="I9" s="138">
        <v>0</v>
      </c>
      <c r="J9" s="138">
        <v>0</v>
      </c>
      <c r="K9" s="138">
        <v>2</v>
      </c>
      <c r="L9" s="138">
        <v>0</v>
      </c>
      <c r="M9" s="138">
        <v>1</v>
      </c>
      <c r="N9" s="138">
        <v>2</v>
      </c>
      <c r="O9" s="138">
        <v>5</v>
      </c>
      <c r="P9" s="137">
        <v>2</v>
      </c>
      <c r="Q9" s="146">
        <f t="shared" si="0"/>
        <v>10</v>
      </c>
      <c r="R9" s="147">
        <f t="shared" si="1"/>
        <v>8</v>
      </c>
      <c r="S9" s="149">
        <f t="shared" si="2"/>
        <v>18</v>
      </c>
      <c r="T9" s="146">
        <v>1</v>
      </c>
      <c r="U9" s="138">
        <v>0</v>
      </c>
      <c r="V9" s="138">
        <v>5</v>
      </c>
      <c r="W9" s="138">
        <v>2</v>
      </c>
      <c r="X9" s="138">
        <v>2</v>
      </c>
      <c r="Y9" s="147">
        <v>1</v>
      </c>
      <c r="Z9" s="148">
        <f t="shared" si="3"/>
        <v>8</v>
      </c>
      <c r="AA9" s="137">
        <f t="shared" si="4"/>
        <v>3</v>
      </c>
      <c r="AB9" s="116">
        <f t="shared" si="5"/>
        <v>11</v>
      </c>
      <c r="AC9" s="148">
        <f t="shared" si="6"/>
        <v>18</v>
      </c>
      <c r="AD9" s="137">
        <f t="shared" si="7"/>
        <v>11</v>
      </c>
      <c r="AE9" s="117">
        <f t="shared" si="8"/>
        <v>29</v>
      </c>
      <c r="AF9" s="146">
        <v>6</v>
      </c>
      <c r="AG9" s="138">
        <v>0</v>
      </c>
      <c r="AH9" s="138">
        <v>3</v>
      </c>
      <c r="AI9" s="137">
        <v>5</v>
      </c>
      <c r="AJ9" s="146">
        <f t="shared" si="9"/>
        <v>3</v>
      </c>
      <c r="AK9" s="138">
        <f t="shared" si="10"/>
        <v>-5</v>
      </c>
      <c r="AL9" s="147">
        <f t="shared" si="11"/>
        <v>-2</v>
      </c>
    </row>
    <row r="10" spans="1:38" ht="18.75" customHeight="1" x14ac:dyDescent="0.15">
      <c r="A10" s="2">
        <v>4</v>
      </c>
      <c r="B10" s="116" t="s">
        <v>154</v>
      </c>
      <c r="C10" s="148">
        <v>0</v>
      </c>
      <c r="D10" s="138">
        <v>0</v>
      </c>
      <c r="E10" s="138">
        <v>0</v>
      </c>
      <c r="F10" s="138">
        <v>0</v>
      </c>
      <c r="G10" s="138">
        <v>0</v>
      </c>
      <c r="H10" s="138">
        <v>0</v>
      </c>
      <c r="I10" s="138">
        <v>0</v>
      </c>
      <c r="J10" s="138">
        <v>0</v>
      </c>
      <c r="K10" s="138">
        <v>0</v>
      </c>
      <c r="L10" s="138">
        <v>0</v>
      </c>
      <c r="M10" s="138">
        <v>1</v>
      </c>
      <c r="N10" s="138">
        <v>3</v>
      </c>
      <c r="O10" s="138">
        <v>1</v>
      </c>
      <c r="P10" s="137">
        <v>0</v>
      </c>
      <c r="Q10" s="146">
        <f t="shared" si="0"/>
        <v>2</v>
      </c>
      <c r="R10" s="147">
        <f t="shared" si="1"/>
        <v>3</v>
      </c>
      <c r="S10" s="149">
        <f t="shared" si="2"/>
        <v>5</v>
      </c>
      <c r="T10" s="146">
        <v>1</v>
      </c>
      <c r="U10" s="138">
        <v>0</v>
      </c>
      <c r="V10" s="138">
        <v>0</v>
      </c>
      <c r="W10" s="138">
        <v>2</v>
      </c>
      <c r="X10" s="138">
        <v>0</v>
      </c>
      <c r="Y10" s="147">
        <v>0</v>
      </c>
      <c r="Z10" s="148">
        <f t="shared" si="3"/>
        <v>1</v>
      </c>
      <c r="AA10" s="137">
        <f t="shared" si="4"/>
        <v>2</v>
      </c>
      <c r="AB10" s="116">
        <f t="shared" si="5"/>
        <v>3</v>
      </c>
      <c r="AC10" s="148">
        <f t="shared" si="6"/>
        <v>3</v>
      </c>
      <c r="AD10" s="137">
        <f t="shared" si="7"/>
        <v>5</v>
      </c>
      <c r="AE10" s="117">
        <f t="shared" si="8"/>
        <v>8</v>
      </c>
      <c r="AF10" s="146">
        <v>1</v>
      </c>
      <c r="AG10" s="138">
        <v>1</v>
      </c>
      <c r="AH10" s="138">
        <v>1</v>
      </c>
      <c r="AI10" s="137">
        <v>2</v>
      </c>
      <c r="AJ10" s="146">
        <f>AF10-AH10</f>
        <v>0</v>
      </c>
      <c r="AK10" s="138">
        <f t="shared" si="10"/>
        <v>-1</v>
      </c>
      <c r="AL10" s="147">
        <f t="shared" si="11"/>
        <v>-1</v>
      </c>
    </row>
    <row r="11" spans="1:38" ht="18.75" customHeight="1" x14ac:dyDescent="0.15">
      <c r="A11" s="2">
        <v>5</v>
      </c>
      <c r="B11" s="116" t="s">
        <v>92</v>
      </c>
      <c r="C11" s="148">
        <v>0</v>
      </c>
      <c r="D11" s="138">
        <v>0</v>
      </c>
      <c r="E11" s="138">
        <v>1</v>
      </c>
      <c r="F11" s="138">
        <v>0</v>
      </c>
      <c r="G11" s="138">
        <v>1</v>
      </c>
      <c r="H11" s="138">
        <v>0</v>
      </c>
      <c r="I11" s="138">
        <v>0</v>
      </c>
      <c r="J11" s="138">
        <v>0</v>
      </c>
      <c r="K11" s="138">
        <v>2</v>
      </c>
      <c r="L11" s="138">
        <v>2</v>
      </c>
      <c r="M11" s="138">
        <v>0</v>
      </c>
      <c r="N11" s="138">
        <v>0</v>
      </c>
      <c r="O11" s="138">
        <v>1</v>
      </c>
      <c r="P11" s="137">
        <v>0</v>
      </c>
      <c r="Q11" s="146">
        <f t="shared" si="0"/>
        <v>5</v>
      </c>
      <c r="R11" s="147">
        <f t="shared" si="1"/>
        <v>2</v>
      </c>
      <c r="S11" s="149">
        <f t="shared" si="2"/>
        <v>7</v>
      </c>
      <c r="T11" s="146">
        <v>1</v>
      </c>
      <c r="U11" s="138">
        <v>0</v>
      </c>
      <c r="V11" s="138">
        <v>5</v>
      </c>
      <c r="W11" s="138">
        <v>0</v>
      </c>
      <c r="X11" s="138">
        <v>3</v>
      </c>
      <c r="Y11" s="147">
        <v>0</v>
      </c>
      <c r="Z11" s="148">
        <f t="shared" si="3"/>
        <v>9</v>
      </c>
      <c r="AA11" s="137">
        <f t="shared" si="4"/>
        <v>0</v>
      </c>
      <c r="AB11" s="116">
        <f t="shared" si="5"/>
        <v>9</v>
      </c>
      <c r="AC11" s="148">
        <f t="shared" si="6"/>
        <v>14</v>
      </c>
      <c r="AD11" s="137">
        <f t="shared" si="7"/>
        <v>2</v>
      </c>
      <c r="AE11" s="117">
        <f t="shared" si="8"/>
        <v>16</v>
      </c>
      <c r="AF11" s="146">
        <v>2</v>
      </c>
      <c r="AG11" s="138">
        <v>1</v>
      </c>
      <c r="AH11" s="138">
        <v>1</v>
      </c>
      <c r="AI11" s="137">
        <v>2</v>
      </c>
      <c r="AJ11" s="146">
        <f t="shared" si="9"/>
        <v>1</v>
      </c>
      <c r="AK11" s="138">
        <f t="shared" si="10"/>
        <v>-1</v>
      </c>
      <c r="AL11" s="147">
        <f t="shared" si="11"/>
        <v>0</v>
      </c>
    </row>
    <row r="12" spans="1:38" ht="18.75" customHeight="1" x14ac:dyDescent="0.15">
      <c r="A12" s="2">
        <v>6</v>
      </c>
      <c r="B12" s="160" t="s">
        <v>186</v>
      </c>
      <c r="C12" s="227">
        <v>0</v>
      </c>
      <c r="D12" s="225">
        <v>0</v>
      </c>
      <c r="E12" s="225">
        <v>0</v>
      </c>
      <c r="F12" s="225">
        <v>0</v>
      </c>
      <c r="G12" s="225">
        <v>0</v>
      </c>
      <c r="H12" s="225">
        <v>0</v>
      </c>
      <c r="I12" s="225">
        <v>0</v>
      </c>
      <c r="J12" s="225">
        <v>0</v>
      </c>
      <c r="K12" s="225">
        <v>0</v>
      </c>
      <c r="L12" s="225">
        <v>0</v>
      </c>
      <c r="M12" s="225">
        <v>0</v>
      </c>
      <c r="N12" s="225">
        <v>0</v>
      </c>
      <c r="O12" s="225">
        <v>0</v>
      </c>
      <c r="P12" s="139">
        <v>1</v>
      </c>
      <c r="Q12" s="154">
        <f t="shared" si="0"/>
        <v>0</v>
      </c>
      <c r="R12" s="156">
        <f t="shared" si="1"/>
        <v>1</v>
      </c>
      <c r="S12" s="158">
        <f t="shared" si="2"/>
        <v>1</v>
      </c>
      <c r="T12" s="224">
        <v>0</v>
      </c>
      <c r="U12" s="225">
        <v>0</v>
      </c>
      <c r="V12" s="225">
        <v>1</v>
      </c>
      <c r="W12" s="225">
        <v>0</v>
      </c>
      <c r="X12" s="225">
        <v>0</v>
      </c>
      <c r="Y12" s="226">
        <v>0</v>
      </c>
      <c r="Z12" s="157">
        <f t="shared" si="3"/>
        <v>1</v>
      </c>
      <c r="AA12" s="141">
        <f t="shared" si="4"/>
        <v>0</v>
      </c>
      <c r="AB12" s="163">
        <f t="shared" si="5"/>
        <v>1</v>
      </c>
      <c r="AC12" s="157">
        <f t="shared" si="6"/>
        <v>1</v>
      </c>
      <c r="AD12" s="141">
        <f t="shared" si="7"/>
        <v>1</v>
      </c>
      <c r="AE12" s="159">
        <f t="shared" si="8"/>
        <v>2</v>
      </c>
      <c r="AF12" s="146">
        <v>0</v>
      </c>
      <c r="AG12" s="138">
        <v>0</v>
      </c>
      <c r="AH12" s="138">
        <v>0</v>
      </c>
      <c r="AI12" s="137">
        <v>0</v>
      </c>
      <c r="AJ12" s="146">
        <f t="shared" si="9"/>
        <v>0</v>
      </c>
      <c r="AK12" s="138">
        <f t="shared" si="10"/>
        <v>0</v>
      </c>
      <c r="AL12" s="147">
        <f t="shared" si="11"/>
        <v>0</v>
      </c>
    </row>
    <row r="13" spans="1:38" ht="18.75" customHeight="1" x14ac:dyDescent="0.15">
      <c r="A13" s="2">
        <v>7</v>
      </c>
      <c r="B13" s="116" t="s">
        <v>215</v>
      </c>
      <c r="C13" s="148">
        <v>0</v>
      </c>
      <c r="D13" s="138">
        <v>0</v>
      </c>
      <c r="E13" s="138">
        <v>2</v>
      </c>
      <c r="F13" s="138">
        <v>0</v>
      </c>
      <c r="G13" s="138">
        <v>0</v>
      </c>
      <c r="H13" s="138">
        <v>0</v>
      </c>
      <c r="I13" s="138">
        <v>0</v>
      </c>
      <c r="J13" s="138">
        <v>1</v>
      </c>
      <c r="K13" s="138">
        <v>2</v>
      </c>
      <c r="L13" s="138">
        <v>0</v>
      </c>
      <c r="M13" s="138">
        <v>5</v>
      </c>
      <c r="N13" s="138">
        <v>0</v>
      </c>
      <c r="O13" s="138">
        <v>1</v>
      </c>
      <c r="P13" s="137">
        <v>0</v>
      </c>
      <c r="Q13" s="146">
        <f>C13+E13+G13+I13+K13+M13+O13</f>
        <v>10</v>
      </c>
      <c r="R13" s="147">
        <f t="shared" si="1"/>
        <v>1</v>
      </c>
      <c r="S13" s="149">
        <f t="shared" si="2"/>
        <v>11</v>
      </c>
      <c r="T13" s="146">
        <v>2</v>
      </c>
      <c r="U13" s="138">
        <v>1</v>
      </c>
      <c r="V13" s="138">
        <v>0</v>
      </c>
      <c r="W13" s="138">
        <v>0</v>
      </c>
      <c r="X13" s="138">
        <v>0</v>
      </c>
      <c r="Y13" s="147">
        <v>0</v>
      </c>
      <c r="Z13" s="148">
        <f t="shared" si="3"/>
        <v>2</v>
      </c>
      <c r="AA13" s="137">
        <f t="shared" si="4"/>
        <v>1</v>
      </c>
      <c r="AB13" s="116">
        <f t="shared" si="5"/>
        <v>3</v>
      </c>
      <c r="AC13" s="148">
        <f t="shared" si="6"/>
        <v>12</v>
      </c>
      <c r="AD13" s="137">
        <f t="shared" si="7"/>
        <v>2</v>
      </c>
      <c r="AE13" s="117">
        <f t="shared" si="8"/>
        <v>14</v>
      </c>
      <c r="AF13" s="146">
        <v>5</v>
      </c>
      <c r="AG13" s="138">
        <v>0</v>
      </c>
      <c r="AH13" s="138">
        <v>1</v>
      </c>
      <c r="AI13" s="137">
        <v>3</v>
      </c>
      <c r="AJ13" s="146">
        <f t="shared" si="9"/>
        <v>4</v>
      </c>
      <c r="AK13" s="138">
        <f t="shared" si="10"/>
        <v>-3</v>
      </c>
      <c r="AL13" s="147">
        <f t="shared" si="11"/>
        <v>1</v>
      </c>
    </row>
    <row r="14" spans="1:38" ht="18.75" customHeight="1" x14ac:dyDescent="0.15">
      <c r="A14" s="2">
        <v>8</v>
      </c>
      <c r="B14" s="116" t="s">
        <v>87</v>
      </c>
      <c r="C14" s="148"/>
      <c r="D14" s="138"/>
      <c r="E14" s="138"/>
      <c r="F14" s="138"/>
      <c r="G14" s="138"/>
      <c r="H14" s="138"/>
      <c r="I14" s="138"/>
      <c r="J14" s="138"/>
      <c r="K14" s="138"/>
      <c r="L14" s="138"/>
      <c r="M14" s="138"/>
      <c r="N14" s="138"/>
      <c r="O14" s="138"/>
      <c r="P14" s="137"/>
      <c r="Q14" s="146"/>
      <c r="R14" s="147"/>
      <c r="S14" s="149"/>
      <c r="T14" s="146">
        <v>3</v>
      </c>
      <c r="U14" s="138">
        <v>4</v>
      </c>
      <c r="V14" s="138">
        <v>2</v>
      </c>
      <c r="W14" s="138">
        <v>2</v>
      </c>
      <c r="X14" s="138">
        <v>2</v>
      </c>
      <c r="Y14" s="147">
        <v>1</v>
      </c>
      <c r="Z14" s="148">
        <f t="shared" si="3"/>
        <v>7</v>
      </c>
      <c r="AA14" s="137">
        <f t="shared" si="4"/>
        <v>7</v>
      </c>
      <c r="AB14" s="116">
        <f t="shared" si="5"/>
        <v>14</v>
      </c>
      <c r="AC14" s="148">
        <f t="shared" si="6"/>
        <v>7</v>
      </c>
      <c r="AD14" s="137">
        <f t="shared" si="7"/>
        <v>7</v>
      </c>
      <c r="AE14" s="117">
        <f t="shared" si="8"/>
        <v>14</v>
      </c>
      <c r="AF14" s="146">
        <v>0</v>
      </c>
      <c r="AG14" s="138">
        <v>7</v>
      </c>
      <c r="AH14" s="138">
        <v>0</v>
      </c>
      <c r="AI14" s="137">
        <v>10</v>
      </c>
      <c r="AJ14" s="146">
        <f>AF14-AH14</f>
        <v>0</v>
      </c>
      <c r="AK14" s="138">
        <f t="shared" si="10"/>
        <v>-3</v>
      </c>
      <c r="AL14" s="147">
        <f t="shared" si="11"/>
        <v>-3</v>
      </c>
    </row>
    <row r="15" spans="1:38" ht="18.75" customHeight="1" x14ac:dyDescent="0.15">
      <c r="A15" s="2">
        <v>9</v>
      </c>
      <c r="B15" s="116" t="s">
        <v>240</v>
      </c>
      <c r="C15" s="148"/>
      <c r="D15" s="148"/>
      <c r="E15" s="148"/>
      <c r="F15" s="148"/>
      <c r="G15" s="148"/>
      <c r="H15" s="148"/>
      <c r="I15" s="148"/>
      <c r="J15" s="148"/>
      <c r="K15" s="148"/>
      <c r="L15" s="148"/>
      <c r="M15" s="148"/>
      <c r="N15" s="148"/>
      <c r="O15" s="148"/>
      <c r="P15" s="149"/>
      <c r="Q15" s="146"/>
      <c r="R15" s="147"/>
      <c r="S15" s="149"/>
      <c r="T15" s="146">
        <v>0</v>
      </c>
      <c r="U15" s="148">
        <v>0</v>
      </c>
      <c r="V15" s="148">
        <v>0</v>
      </c>
      <c r="W15" s="148">
        <v>0</v>
      </c>
      <c r="X15" s="148">
        <v>0</v>
      </c>
      <c r="Y15" s="153">
        <v>0</v>
      </c>
      <c r="Z15" s="148">
        <f t="shared" si="3"/>
        <v>0</v>
      </c>
      <c r="AA15" s="137">
        <f t="shared" si="4"/>
        <v>0</v>
      </c>
      <c r="AB15" s="116">
        <f t="shared" si="5"/>
        <v>0</v>
      </c>
      <c r="AC15" s="148">
        <f t="shared" si="6"/>
        <v>0</v>
      </c>
      <c r="AD15" s="137">
        <f t="shared" si="7"/>
        <v>0</v>
      </c>
      <c r="AE15" s="117">
        <f t="shared" si="8"/>
        <v>0</v>
      </c>
      <c r="AF15" s="146"/>
      <c r="AG15" s="138"/>
      <c r="AH15" s="138"/>
      <c r="AI15" s="137"/>
      <c r="AJ15" s="146">
        <f t="shared" si="9"/>
        <v>0</v>
      </c>
      <c r="AK15" s="138">
        <f t="shared" si="10"/>
        <v>0</v>
      </c>
      <c r="AL15" s="147">
        <f t="shared" si="11"/>
        <v>0</v>
      </c>
    </row>
    <row r="16" spans="1:38" ht="18.75" customHeight="1" thickBot="1" x14ac:dyDescent="0.2">
      <c r="A16" s="2">
        <v>10</v>
      </c>
      <c r="B16" s="160" t="s">
        <v>241</v>
      </c>
      <c r="C16" s="227"/>
      <c r="D16" s="227"/>
      <c r="E16" s="227"/>
      <c r="F16" s="227"/>
      <c r="G16" s="227"/>
      <c r="H16" s="227"/>
      <c r="I16" s="227"/>
      <c r="J16" s="227"/>
      <c r="K16" s="227"/>
      <c r="L16" s="227"/>
      <c r="M16" s="227"/>
      <c r="N16" s="227"/>
      <c r="O16" s="227"/>
      <c r="P16" s="143"/>
      <c r="Q16" s="224"/>
      <c r="R16" s="171"/>
      <c r="S16" s="143"/>
      <c r="T16" s="224">
        <v>1</v>
      </c>
      <c r="U16" s="227">
        <v>0</v>
      </c>
      <c r="V16" s="227">
        <v>0</v>
      </c>
      <c r="W16" s="227">
        <v>1</v>
      </c>
      <c r="X16" s="227">
        <v>3</v>
      </c>
      <c r="Y16" s="171">
        <v>2</v>
      </c>
      <c r="Z16" s="148">
        <f t="shared" si="3"/>
        <v>4</v>
      </c>
      <c r="AA16" s="137">
        <f t="shared" si="4"/>
        <v>3</v>
      </c>
      <c r="AB16" s="116">
        <f t="shared" si="5"/>
        <v>7</v>
      </c>
      <c r="AC16" s="148">
        <f t="shared" si="6"/>
        <v>4</v>
      </c>
      <c r="AD16" s="137">
        <f t="shared" si="7"/>
        <v>3</v>
      </c>
      <c r="AE16" s="117">
        <f t="shared" si="8"/>
        <v>7</v>
      </c>
      <c r="AF16" s="154">
        <v>0</v>
      </c>
      <c r="AG16" s="155">
        <v>2</v>
      </c>
      <c r="AH16" s="155">
        <v>5</v>
      </c>
      <c r="AI16" s="141">
        <v>0</v>
      </c>
      <c r="AJ16" s="154">
        <f t="shared" si="9"/>
        <v>-5</v>
      </c>
      <c r="AK16" s="155">
        <f t="shared" si="10"/>
        <v>2</v>
      </c>
      <c r="AL16" s="156">
        <f t="shared" si="11"/>
        <v>-3</v>
      </c>
    </row>
    <row r="17" spans="1:38" ht="18.75" customHeight="1" thickBot="1" x14ac:dyDescent="0.2">
      <c r="A17" s="7"/>
      <c r="B17" s="103" t="s">
        <v>27</v>
      </c>
      <c r="C17" s="69">
        <f t="shared" ref="C17:AI17" si="12">SUM(C7:C16)</f>
        <v>0</v>
      </c>
      <c r="D17" s="69">
        <f t="shared" si="12"/>
        <v>0</v>
      </c>
      <c r="E17" s="69">
        <f t="shared" si="12"/>
        <v>4</v>
      </c>
      <c r="F17" s="69">
        <f t="shared" si="12"/>
        <v>2</v>
      </c>
      <c r="G17" s="69">
        <f t="shared" si="12"/>
        <v>3</v>
      </c>
      <c r="H17" s="69">
        <f t="shared" si="12"/>
        <v>5</v>
      </c>
      <c r="I17" s="69">
        <f t="shared" si="12"/>
        <v>4</v>
      </c>
      <c r="J17" s="69">
        <f t="shared" si="12"/>
        <v>6</v>
      </c>
      <c r="K17" s="69">
        <f t="shared" si="12"/>
        <v>9</v>
      </c>
      <c r="L17" s="69">
        <f t="shared" si="12"/>
        <v>5</v>
      </c>
      <c r="M17" s="69">
        <f t="shared" si="12"/>
        <v>9</v>
      </c>
      <c r="N17" s="69">
        <f t="shared" si="12"/>
        <v>6</v>
      </c>
      <c r="O17" s="69">
        <f t="shared" si="12"/>
        <v>15</v>
      </c>
      <c r="P17" s="86">
        <f t="shared" si="12"/>
        <v>8</v>
      </c>
      <c r="Q17" s="65">
        <f t="shared" si="12"/>
        <v>44</v>
      </c>
      <c r="R17" s="183">
        <f t="shared" si="12"/>
        <v>32</v>
      </c>
      <c r="S17" s="45">
        <f t="shared" si="12"/>
        <v>76</v>
      </c>
      <c r="T17" s="69">
        <f t="shared" si="12"/>
        <v>11</v>
      </c>
      <c r="U17" s="69">
        <f t="shared" si="12"/>
        <v>5</v>
      </c>
      <c r="V17" s="69">
        <f t="shared" si="12"/>
        <v>19</v>
      </c>
      <c r="W17" s="69">
        <f t="shared" si="12"/>
        <v>8</v>
      </c>
      <c r="X17" s="69">
        <f t="shared" si="12"/>
        <v>15</v>
      </c>
      <c r="Y17" s="86">
        <f t="shared" si="12"/>
        <v>7</v>
      </c>
      <c r="Z17" s="65">
        <f t="shared" si="12"/>
        <v>45</v>
      </c>
      <c r="AA17" s="183">
        <f t="shared" si="12"/>
        <v>20</v>
      </c>
      <c r="AB17" s="45">
        <f t="shared" si="12"/>
        <v>65</v>
      </c>
      <c r="AC17" s="65">
        <f t="shared" si="12"/>
        <v>89</v>
      </c>
      <c r="AD17" s="183">
        <f t="shared" si="12"/>
        <v>52</v>
      </c>
      <c r="AE17" s="45">
        <f t="shared" si="12"/>
        <v>141</v>
      </c>
      <c r="AF17" s="3">
        <f t="shared" si="12"/>
        <v>26</v>
      </c>
      <c r="AG17" s="4">
        <f t="shared" si="12"/>
        <v>11</v>
      </c>
      <c r="AH17" s="4">
        <f t="shared" si="12"/>
        <v>14</v>
      </c>
      <c r="AI17" s="5">
        <f t="shared" si="12"/>
        <v>30</v>
      </c>
      <c r="AJ17" s="3">
        <f t="shared" si="9"/>
        <v>12</v>
      </c>
      <c r="AK17" s="4">
        <f t="shared" si="10"/>
        <v>-19</v>
      </c>
      <c r="AL17" s="6">
        <f t="shared" si="11"/>
        <v>-7</v>
      </c>
    </row>
    <row r="18" spans="1:38" ht="18.75" customHeight="1" thickBot="1" x14ac:dyDescent="0.2">
      <c r="A18" s="7"/>
      <c r="B18" s="7" t="s">
        <v>283</v>
      </c>
      <c r="C18" s="8">
        <v>1</v>
      </c>
      <c r="D18" s="8">
        <v>2</v>
      </c>
      <c r="E18" s="8">
        <v>1</v>
      </c>
      <c r="F18" s="8">
        <v>4</v>
      </c>
      <c r="G18" s="8">
        <v>2</v>
      </c>
      <c r="H18" s="8">
        <v>2</v>
      </c>
      <c r="I18" s="8">
        <v>9</v>
      </c>
      <c r="J18" s="8">
        <v>4</v>
      </c>
      <c r="K18" s="8">
        <v>5</v>
      </c>
      <c r="L18" s="8">
        <v>5</v>
      </c>
      <c r="M18" s="8">
        <v>13</v>
      </c>
      <c r="N18" s="8">
        <v>9</v>
      </c>
      <c r="O18" s="8">
        <v>8</v>
      </c>
      <c r="P18" s="41">
        <v>2</v>
      </c>
      <c r="Q18" s="3">
        <v>39</v>
      </c>
      <c r="R18" s="64">
        <v>28</v>
      </c>
      <c r="S18" s="7">
        <v>67</v>
      </c>
      <c r="T18" s="8">
        <v>22</v>
      </c>
      <c r="U18" s="8">
        <v>7</v>
      </c>
      <c r="V18" s="8">
        <v>18</v>
      </c>
      <c r="W18" s="8">
        <v>10</v>
      </c>
      <c r="X18" s="8">
        <v>14</v>
      </c>
      <c r="Y18" s="41">
        <v>12</v>
      </c>
      <c r="Z18" s="3">
        <v>54</v>
      </c>
      <c r="AA18" s="64">
        <v>29</v>
      </c>
      <c r="AB18" s="7">
        <v>83</v>
      </c>
      <c r="AC18" s="3">
        <v>93</v>
      </c>
      <c r="AD18" s="64">
        <v>57</v>
      </c>
      <c r="AE18" s="45">
        <v>150</v>
      </c>
      <c r="AF18" s="65">
        <v>20</v>
      </c>
      <c r="AG18" s="66">
        <v>20</v>
      </c>
      <c r="AH18" s="66">
        <v>13</v>
      </c>
      <c r="AI18" s="68">
        <v>20</v>
      </c>
      <c r="AJ18" s="65">
        <v>7</v>
      </c>
      <c r="AK18" s="66">
        <v>0</v>
      </c>
      <c r="AL18" s="67">
        <v>7</v>
      </c>
    </row>
    <row r="19" spans="1:38" ht="18.75" customHeight="1" thickBot="1" x14ac:dyDescent="0.2">
      <c r="A19" s="16"/>
      <c r="B19" s="16" t="s">
        <v>178</v>
      </c>
      <c r="C19" s="63">
        <f>C17-C18</f>
        <v>-1</v>
      </c>
      <c r="D19" s="37">
        <f t="shared" ref="D19:AL19" si="13">D17-D18</f>
        <v>-2</v>
      </c>
      <c r="E19" s="37">
        <f t="shared" si="13"/>
        <v>3</v>
      </c>
      <c r="F19" s="37">
        <f t="shared" si="13"/>
        <v>-2</v>
      </c>
      <c r="G19" s="37">
        <f t="shared" si="13"/>
        <v>1</v>
      </c>
      <c r="H19" s="37">
        <f t="shared" si="13"/>
        <v>3</v>
      </c>
      <c r="I19" s="37">
        <f t="shared" si="13"/>
        <v>-5</v>
      </c>
      <c r="J19" s="37">
        <f t="shared" si="13"/>
        <v>2</v>
      </c>
      <c r="K19" s="37">
        <f t="shared" si="13"/>
        <v>4</v>
      </c>
      <c r="L19" s="37">
        <f t="shared" si="13"/>
        <v>0</v>
      </c>
      <c r="M19" s="37">
        <f t="shared" si="13"/>
        <v>-4</v>
      </c>
      <c r="N19" s="37">
        <f t="shared" si="13"/>
        <v>-3</v>
      </c>
      <c r="O19" s="37">
        <f t="shared" si="13"/>
        <v>7</v>
      </c>
      <c r="P19" s="10">
        <f t="shared" si="13"/>
        <v>6</v>
      </c>
      <c r="Q19" s="9">
        <f t="shared" si="13"/>
        <v>5</v>
      </c>
      <c r="R19" s="38">
        <f t="shared" si="13"/>
        <v>4</v>
      </c>
      <c r="S19" s="16">
        <f t="shared" si="13"/>
        <v>9</v>
      </c>
      <c r="T19" s="63">
        <f t="shared" si="13"/>
        <v>-11</v>
      </c>
      <c r="U19" s="37">
        <f t="shared" si="13"/>
        <v>-2</v>
      </c>
      <c r="V19" s="37">
        <f t="shared" si="13"/>
        <v>1</v>
      </c>
      <c r="W19" s="37">
        <f t="shared" si="13"/>
        <v>-2</v>
      </c>
      <c r="X19" s="37">
        <f t="shared" si="13"/>
        <v>1</v>
      </c>
      <c r="Y19" s="10">
        <f t="shared" si="13"/>
        <v>-5</v>
      </c>
      <c r="Z19" s="9">
        <f t="shared" si="13"/>
        <v>-9</v>
      </c>
      <c r="AA19" s="38">
        <f t="shared" si="13"/>
        <v>-9</v>
      </c>
      <c r="AB19" s="16">
        <f t="shared" si="13"/>
        <v>-18</v>
      </c>
      <c r="AC19" s="9">
        <f t="shared" si="13"/>
        <v>-4</v>
      </c>
      <c r="AD19" s="10">
        <f t="shared" si="13"/>
        <v>-5</v>
      </c>
      <c r="AE19" s="314">
        <f t="shared" si="13"/>
        <v>-9</v>
      </c>
      <c r="AF19" s="3">
        <f t="shared" si="13"/>
        <v>6</v>
      </c>
      <c r="AG19" s="4">
        <f t="shared" si="13"/>
        <v>-9</v>
      </c>
      <c r="AH19" s="4">
        <f t="shared" si="13"/>
        <v>1</v>
      </c>
      <c r="AI19" s="6">
        <f t="shared" si="13"/>
        <v>10</v>
      </c>
      <c r="AJ19" s="8">
        <f t="shared" si="13"/>
        <v>5</v>
      </c>
      <c r="AK19" s="4">
        <f t="shared" si="13"/>
        <v>-19</v>
      </c>
      <c r="AL19" s="6">
        <f t="shared" si="13"/>
        <v>-14</v>
      </c>
    </row>
    <row r="21" spans="1:38" x14ac:dyDescent="0.15">
      <c r="B21" s="481" t="s">
        <v>284</v>
      </c>
      <c r="C21" s="481" t="s">
        <v>198</v>
      </c>
      <c r="D21" s="481"/>
      <c r="E21" s="481" t="s">
        <v>199</v>
      </c>
      <c r="F21" s="481"/>
      <c r="G21" s="481" t="s">
        <v>200</v>
      </c>
      <c r="H21" s="481"/>
      <c r="I21" s="481" t="s">
        <v>201</v>
      </c>
      <c r="J21" s="481"/>
      <c r="K21" s="481" t="s">
        <v>202</v>
      </c>
      <c r="L21" s="481"/>
      <c r="M21" s="481" t="s">
        <v>4</v>
      </c>
      <c r="N21" s="481"/>
    </row>
    <row r="22" spans="1:38" x14ac:dyDescent="0.15">
      <c r="B22" s="481"/>
      <c r="C22" s="481">
        <v>2</v>
      </c>
      <c r="D22" s="481"/>
      <c r="E22" s="481">
        <v>3</v>
      </c>
      <c r="F22" s="481"/>
      <c r="G22" s="481">
        <v>1</v>
      </c>
      <c r="H22" s="481"/>
      <c r="I22" s="481">
        <v>1</v>
      </c>
      <c r="J22" s="481"/>
      <c r="K22" s="481"/>
      <c r="L22" s="481"/>
      <c r="M22" s="481">
        <f>K22+I22+G22+E22+C22</f>
        <v>7</v>
      </c>
      <c r="N22" s="481"/>
    </row>
    <row r="23" spans="1:38" x14ac:dyDescent="0.15">
      <c r="B23" s="44"/>
      <c r="C23" s="521" t="s">
        <v>205</v>
      </c>
      <c r="D23" s="521"/>
      <c r="E23" s="521"/>
      <c r="F23" s="521"/>
      <c r="G23" s="521"/>
      <c r="H23" s="521"/>
      <c r="I23" s="521"/>
      <c r="J23" s="521"/>
      <c r="K23" s="521"/>
      <c r="L23" s="521"/>
      <c r="M23" s="521"/>
      <c r="N23" s="458"/>
    </row>
    <row r="24" spans="1:38" x14ac:dyDescent="0.15">
      <c r="B24" s="481" t="s">
        <v>285</v>
      </c>
      <c r="C24" s="481" t="s">
        <v>198</v>
      </c>
      <c r="D24" s="481"/>
      <c r="E24" s="481" t="s">
        <v>199</v>
      </c>
      <c r="F24" s="481"/>
      <c r="G24" s="481" t="s">
        <v>200</v>
      </c>
      <c r="H24" s="481"/>
      <c r="I24" s="481" t="s">
        <v>201</v>
      </c>
      <c r="J24" s="481"/>
      <c r="K24" s="481" t="s">
        <v>202</v>
      </c>
      <c r="L24" s="481"/>
      <c r="M24" s="481" t="s">
        <v>4</v>
      </c>
      <c r="N24" s="481"/>
    </row>
    <row r="25" spans="1:38" x14ac:dyDescent="0.15">
      <c r="B25" s="481"/>
      <c r="C25" s="481">
        <v>2</v>
      </c>
      <c r="D25" s="481"/>
      <c r="E25" s="481">
        <v>2</v>
      </c>
      <c r="F25" s="481"/>
      <c r="G25" s="481">
        <v>1</v>
      </c>
      <c r="H25" s="481"/>
      <c r="I25" s="481">
        <v>2</v>
      </c>
      <c r="J25" s="481"/>
      <c r="K25" s="481">
        <v>0</v>
      </c>
      <c r="L25" s="481"/>
      <c r="M25" s="481">
        <f>K25+I25+G25+E25+C25</f>
        <v>7</v>
      </c>
      <c r="N25" s="481"/>
    </row>
    <row r="26" spans="1:38" x14ac:dyDescent="0.15">
      <c r="B26" s="44"/>
      <c r="C26" s="521" t="s">
        <v>205</v>
      </c>
      <c r="D26" s="521"/>
      <c r="E26" s="521"/>
      <c r="F26" s="521"/>
      <c r="G26" s="521"/>
      <c r="H26" s="521"/>
      <c r="I26" s="521"/>
      <c r="J26" s="521"/>
      <c r="K26" s="521"/>
      <c r="L26" s="521"/>
      <c r="M26" s="521"/>
      <c r="N26" s="458"/>
    </row>
    <row r="27" spans="1:38" x14ac:dyDescent="0.15">
      <c r="B27" s="481" t="s">
        <v>286</v>
      </c>
      <c r="C27" s="481" t="s">
        <v>198</v>
      </c>
      <c r="D27" s="481"/>
      <c r="E27" s="481" t="s">
        <v>199</v>
      </c>
      <c r="F27" s="481"/>
      <c r="G27" s="481" t="s">
        <v>200</v>
      </c>
      <c r="H27" s="481"/>
      <c r="I27" s="481" t="s">
        <v>201</v>
      </c>
      <c r="J27" s="481"/>
      <c r="K27" s="481" t="s">
        <v>202</v>
      </c>
      <c r="L27" s="481"/>
      <c r="M27" s="481" t="s">
        <v>4</v>
      </c>
      <c r="N27" s="481"/>
    </row>
    <row r="28" spans="1:38" x14ac:dyDescent="0.15">
      <c r="B28" s="481"/>
      <c r="C28" s="481">
        <f>C22-C25</f>
        <v>0</v>
      </c>
      <c r="D28" s="481"/>
      <c r="E28" s="481">
        <f t="shared" ref="E28" si="14">E22-E25</f>
        <v>1</v>
      </c>
      <c r="F28" s="481"/>
      <c r="G28" s="481">
        <f t="shared" ref="G28" si="15">G22-G25</f>
        <v>0</v>
      </c>
      <c r="H28" s="481"/>
      <c r="I28" s="481">
        <f t="shared" ref="I28" si="16">I22-I25</f>
        <v>-1</v>
      </c>
      <c r="J28" s="481"/>
      <c r="K28" s="481">
        <f t="shared" ref="K28" si="17">K22-K25</f>
        <v>0</v>
      </c>
      <c r="L28" s="481"/>
      <c r="M28" s="481">
        <f>K28+I28+G28+E28+C28</f>
        <v>0</v>
      </c>
      <c r="N28" s="481"/>
    </row>
    <row r="29" spans="1:38" x14ac:dyDescent="0.15">
      <c r="B29" s="44"/>
      <c r="C29" s="521" t="s">
        <v>205</v>
      </c>
      <c r="D29" s="521"/>
      <c r="E29" s="521"/>
      <c r="F29" s="521"/>
      <c r="G29" s="521"/>
      <c r="H29" s="521"/>
      <c r="I29" s="521"/>
      <c r="J29" s="521"/>
      <c r="K29" s="521"/>
      <c r="L29" s="521"/>
      <c r="M29" s="521"/>
      <c r="N29" s="458"/>
    </row>
  </sheetData>
  <mergeCells count="67">
    <mergeCell ref="C29:N29"/>
    <mergeCell ref="C23:N23"/>
    <mergeCell ref="B27:B28"/>
    <mergeCell ref="C27:D27"/>
    <mergeCell ref="E27:F27"/>
    <mergeCell ref="G27:H27"/>
    <mergeCell ref="I27:J27"/>
    <mergeCell ref="K27:L27"/>
    <mergeCell ref="M27:N27"/>
    <mergeCell ref="C28:D28"/>
    <mergeCell ref="E28:F28"/>
    <mergeCell ref="G28:H28"/>
    <mergeCell ref="I28:J28"/>
    <mergeCell ref="K28:L28"/>
    <mergeCell ref="M28:N28"/>
    <mergeCell ref="C26:N26"/>
    <mergeCell ref="K21:L21"/>
    <mergeCell ref="M21:N21"/>
    <mergeCell ref="C22:D22"/>
    <mergeCell ref="E22:F22"/>
    <mergeCell ref="G22:H22"/>
    <mergeCell ref="I22:J22"/>
    <mergeCell ref="K22:L22"/>
    <mergeCell ref="M22:N22"/>
    <mergeCell ref="B21:B22"/>
    <mergeCell ref="C21:D21"/>
    <mergeCell ref="E21:F21"/>
    <mergeCell ref="G21:H21"/>
    <mergeCell ref="I21:J21"/>
    <mergeCell ref="K24:L24"/>
    <mergeCell ref="M24:N24"/>
    <mergeCell ref="C25:D25"/>
    <mergeCell ref="E25:F25"/>
    <mergeCell ref="G25:H25"/>
    <mergeCell ref="I25:J25"/>
    <mergeCell ref="K25:L25"/>
    <mergeCell ref="M25:N25"/>
    <mergeCell ref="B24:B25"/>
    <mergeCell ref="C24:D24"/>
    <mergeCell ref="E24:F24"/>
    <mergeCell ref="G24:H24"/>
    <mergeCell ref="I24:J24"/>
    <mergeCell ref="A1:AE1"/>
    <mergeCell ref="A2:AE2"/>
    <mergeCell ref="A4:A6"/>
    <mergeCell ref="B4:B6"/>
    <mergeCell ref="C4:P4"/>
    <mergeCell ref="Q4:R5"/>
    <mergeCell ref="S4:S6"/>
    <mergeCell ref="T4:Y4"/>
    <mergeCell ref="Z4:AA5"/>
    <mergeCell ref="AB4:AB6"/>
    <mergeCell ref="V5:W5"/>
    <mergeCell ref="X5:Y5"/>
    <mergeCell ref="AC4:AD5"/>
    <mergeCell ref="AE4:AE6"/>
    <mergeCell ref="C5:D5"/>
    <mergeCell ref="E5:F5"/>
    <mergeCell ref="AF4:AG5"/>
    <mergeCell ref="AH4:AI5"/>
    <mergeCell ref="AJ4:AL5"/>
    <mergeCell ref="T5:U5"/>
    <mergeCell ref="G5:H5"/>
    <mergeCell ref="I5:J5"/>
    <mergeCell ref="K5:L5"/>
    <mergeCell ref="M5:N5"/>
    <mergeCell ref="O5:P5"/>
  </mergeCells>
  <phoneticPr fontId="2"/>
  <pageMargins left="0.25" right="0.25"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pageSetUpPr fitToPage="1"/>
  </sheetPr>
  <dimension ref="A1:AL45"/>
  <sheetViews>
    <sheetView workbookViewId="0">
      <pane ySplit="6" topLeftCell="A7" activePane="bottomLeft" state="frozen"/>
      <selection pane="bottomLeft" activeCell="C29" sqref="C29:AL31"/>
    </sheetView>
  </sheetViews>
  <sheetFormatPr defaultRowHeight="13.5" x14ac:dyDescent="0.15"/>
  <cols>
    <col min="1" max="1" width="5.375" customWidth="1"/>
    <col min="2" max="2" width="21.625" customWidth="1"/>
    <col min="3" max="27" width="3.75" customWidth="1"/>
    <col min="28" max="28" width="4.625" customWidth="1"/>
    <col min="29" max="30" width="3.75" customWidth="1"/>
    <col min="31" max="31" width="4.875" customWidth="1"/>
    <col min="32" max="38" width="3.75" customWidth="1"/>
  </cols>
  <sheetData>
    <row r="1" spans="1:38" ht="24" x14ac:dyDescent="0.15">
      <c r="A1" s="421" t="s">
        <v>282</v>
      </c>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row>
    <row r="2" spans="1:38" ht="24" x14ac:dyDescent="0.15">
      <c r="A2" s="421" t="s">
        <v>239</v>
      </c>
      <c r="B2" s="421"/>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row>
    <row r="3" spans="1:38" ht="14.25" thickBot="1" x14ac:dyDescent="0.2"/>
    <row r="4" spans="1:38" x14ac:dyDescent="0.15">
      <c r="A4" s="512" t="s">
        <v>0</v>
      </c>
      <c r="B4" s="515" t="s">
        <v>1</v>
      </c>
      <c r="C4" s="462" t="s">
        <v>2</v>
      </c>
      <c r="D4" s="479"/>
      <c r="E4" s="479"/>
      <c r="F4" s="479"/>
      <c r="G4" s="479"/>
      <c r="H4" s="479"/>
      <c r="I4" s="479"/>
      <c r="J4" s="479"/>
      <c r="K4" s="479"/>
      <c r="L4" s="479"/>
      <c r="M4" s="479"/>
      <c r="N4" s="479"/>
      <c r="O4" s="479"/>
      <c r="P4" s="463"/>
      <c r="Q4" s="520" t="s">
        <v>3</v>
      </c>
      <c r="R4" s="508"/>
      <c r="S4" s="466" t="s">
        <v>4</v>
      </c>
      <c r="T4" s="520" t="s">
        <v>5</v>
      </c>
      <c r="U4" s="479"/>
      <c r="V4" s="479"/>
      <c r="W4" s="479"/>
      <c r="X4" s="479"/>
      <c r="Y4" s="508"/>
      <c r="Z4" s="462" t="s">
        <v>6</v>
      </c>
      <c r="AA4" s="463"/>
      <c r="AB4" s="440" t="s">
        <v>4</v>
      </c>
      <c r="AC4" s="462" t="s">
        <v>7</v>
      </c>
      <c r="AD4" s="463"/>
      <c r="AE4" s="439" t="s">
        <v>4</v>
      </c>
      <c r="AF4" s="391" t="s">
        <v>216</v>
      </c>
      <c r="AG4" s="486"/>
      <c r="AH4" s="459" t="s">
        <v>217</v>
      </c>
      <c r="AI4" s="395"/>
      <c r="AJ4" s="391" t="s">
        <v>218</v>
      </c>
      <c r="AK4" s="395"/>
      <c r="AL4" s="392"/>
    </row>
    <row r="5" spans="1:38" x14ac:dyDescent="0.15">
      <c r="A5" s="513"/>
      <c r="B5" s="516"/>
      <c r="C5" s="484" t="s">
        <v>8</v>
      </c>
      <c r="D5" s="453"/>
      <c r="E5" s="453" t="s">
        <v>9</v>
      </c>
      <c r="F5" s="453"/>
      <c r="G5" s="453" t="s">
        <v>10</v>
      </c>
      <c r="H5" s="453"/>
      <c r="I5" s="453" t="s">
        <v>11</v>
      </c>
      <c r="J5" s="453"/>
      <c r="K5" s="453" t="s">
        <v>12</v>
      </c>
      <c r="L5" s="453"/>
      <c r="M5" s="453" t="s">
        <v>13</v>
      </c>
      <c r="N5" s="453"/>
      <c r="O5" s="453" t="s">
        <v>14</v>
      </c>
      <c r="P5" s="454"/>
      <c r="Q5" s="411"/>
      <c r="R5" s="412"/>
      <c r="S5" s="467"/>
      <c r="T5" s="411" t="s">
        <v>15</v>
      </c>
      <c r="U5" s="456"/>
      <c r="V5" s="456" t="s">
        <v>16</v>
      </c>
      <c r="W5" s="456"/>
      <c r="X5" s="456" t="s">
        <v>17</v>
      </c>
      <c r="Y5" s="412"/>
      <c r="Z5" s="455"/>
      <c r="AA5" s="464"/>
      <c r="AB5" s="518"/>
      <c r="AC5" s="455"/>
      <c r="AD5" s="464"/>
      <c r="AE5" s="410"/>
      <c r="AF5" s="424"/>
      <c r="AG5" s="487"/>
      <c r="AH5" s="460"/>
      <c r="AI5" s="538"/>
      <c r="AJ5" s="393"/>
      <c r="AK5" s="396"/>
      <c r="AL5" s="394"/>
    </row>
    <row r="6" spans="1:38" ht="14.25" thickBot="1" x14ac:dyDescent="0.2">
      <c r="A6" s="514"/>
      <c r="B6" s="517"/>
      <c r="C6" s="20" t="s">
        <v>18</v>
      </c>
      <c r="D6" s="294" t="s">
        <v>19</v>
      </c>
      <c r="E6" s="294" t="s">
        <v>18</v>
      </c>
      <c r="F6" s="294" t="s">
        <v>19</v>
      </c>
      <c r="G6" s="294" t="s">
        <v>18</v>
      </c>
      <c r="H6" s="294" t="s">
        <v>19</v>
      </c>
      <c r="I6" s="294" t="s">
        <v>18</v>
      </c>
      <c r="J6" s="294" t="s">
        <v>19</v>
      </c>
      <c r="K6" s="294" t="s">
        <v>18</v>
      </c>
      <c r="L6" s="294" t="s">
        <v>19</v>
      </c>
      <c r="M6" s="294" t="s">
        <v>18</v>
      </c>
      <c r="N6" s="294" t="s">
        <v>19</v>
      </c>
      <c r="O6" s="294" t="s">
        <v>18</v>
      </c>
      <c r="P6" s="21" t="s">
        <v>19</v>
      </c>
      <c r="Q6" s="295" t="s">
        <v>18</v>
      </c>
      <c r="R6" s="296" t="s">
        <v>19</v>
      </c>
      <c r="S6" s="468"/>
      <c r="T6" s="295" t="s">
        <v>18</v>
      </c>
      <c r="U6" s="294" t="s">
        <v>19</v>
      </c>
      <c r="V6" s="294" t="s">
        <v>18</v>
      </c>
      <c r="W6" s="294" t="s">
        <v>19</v>
      </c>
      <c r="X6" s="294" t="s">
        <v>18</v>
      </c>
      <c r="Y6" s="296" t="s">
        <v>19</v>
      </c>
      <c r="Z6" s="20" t="s">
        <v>18</v>
      </c>
      <c r="AA6" s="21" t="s">
        <v>19</v>
      </c>
      <c r="AB6" s="519"/>
      <c r="AC6" s="20" t="s">
        <v>18</v>
      </c>
      <c r="AD6" s="21" t="s">
        <v>19</v>
      </c>
      <c r="AE6" s="465"/>
      <c r="AF6" s="132" t="s">
        <v>221</v>
      </c>
      <c r="AG6" s="297" t="s">
        <v>222</v>
      </c>
      <c r="AH6" s="298" t="s">
        <v>221</v>
      </c>
      <c r="AI6" s="298" t="s">
        <v>222</v>
      </c>
      <c r="AJ6" s="132" t="s">
        <v>221</v>
      </c>
      <c r="AK6" s="133" t="s">
        <v>222</v>
      </c>
      <c r="AL6" s="134" t="s">
        <v>223</v>
      </c>
    </row>
    <row r="7" spans="1:38" x14ac:dyDescent="0.15">
      <c r="A7" s="91">
        <v>1</v>
      </c>
      <c r="B7" s="152" t="s">
        <v>54</v>
      </c>
      <c r="C7" s="229">
        <v>0</v>
      </c>
      <c r="D7" s="230">
        <v>0</v>
      </c>
      <c r="E7" s="230">
        <v>0</v>
      </c>
      <c r="F7" s="230">
        <v>0</v>
      </c>
      <c r="G7" s="230">
        <v>0</v>
      </c>
      <c r="H7" s="230">
        <v>0</v>
      </c>
      <c r="I7" s="230">
        <v>1</v>
      </c>
      <c r="J7" s="230">
        <v>0</v>
      </c>
      <c r="K7" s="230">
        <v>0</v>
      </c>
      <c r="L7" s="230">
        <v>1</v>
      </c>
      <c r="M7" s="230">
        <v>1</v>
      </c>
      <c r="N7" s="230">
        <v>1</v>
      </c>
      <c r="O7" s="230">
        <v>1</v>
      </c>
      <c r="P7" s="231">
        <v>1</v>
      </c>
      <c r="Q7" s="232">
        <f>C7+E7+G7+I7+K7+M7+O7</f>
        <v>3</v>
      </c>
      <c r="R7" s="136">
        <f>D7+F7+H7+J7+L7+N7+P7</f>
        <v>3</v>
      </c>
      <c r="S7" s="152">
        <f>Q7+R7</f>
        <v>6</v>
      </c>
      <c r="T7" s="232">
        <v>2</v>
      </c>
      <c r="U7" s="230">
        <v>0</v>
      </c>
      <c r="V7" s="230">
        <v>1</v>
      </c>
      <c r="W7" s="230">
        <v>2</v>
      </c>
      <c r="X7" s="230">
        <v>4</v>
      </c>
      <c r="Y7" s="136">
        <v>0</v>
      </c>
      <c r="Z7" s="229">
        <f>T7+V7+X7</f>
        <v>7</v>
      </c>
      <c r="AA7" s="231">
        <f>U7+W7+Y7</f>
        <v>2</v>
      </c>
      <c r="AB7" s="151">
        <f>Z7+AA7</f>
        <v>9</v>
      </c>
      <c r="AC7" s="229">
        <f>Q7+Z7</f>
        <v>10</v>
      </c>
      <c r="AD7" s="231">
        <f>R7+AA7</f>
        <v>5</v>
      </c>
      <c r="AE7" s="293">
        <f>AC7+AD7</f>
        <v>15</v>
      </c>
      <c r="AF7" s="229">
        <v>0</v>
      </c>
      <c r="AG7" s="151">
        <v>1</v>
      </c>
      <c r="AH7" s="136">
        <v>2</v>
      </c>
      <c r="AI7" s="231">
        <v>1</v>
      </c>
      <c r="AJ7" s="150">
        <f>AF7-AH7</f>
        <v>-2</v>
      </c>
      <c r="AK7" s="151">
        <f>AG7-AI7</f>
        <v>0</v>
      </c>
      <c r="AL7" s="152">
        <f>AJ7+AK7</f>
        <v>-2</v>
      </c>
    </row>
    <row r="8" spans="1:38" x14ac:dyDescent="0.15">
      <c r="A8" s="117">
        <v>2</v>
      </c>
      <c r="B8" s="116" t="s">
        <v>55</v>
      </c>
      <c r="C8" s="146">
        <v>3</v>
      </c>
      <c r="D8" s="138">
        <v>1</v>
      </c>
      <c r="E8" s="138">
        <v>0</v>
      </c>
      <c r="F8" s="138">
        <v>0</v>
      </c>
      <c r="G8" s="138">
        <v>1</v>
      </c>
      <c r="H8" s="138">
        <v>0</v>
      </c>
      <c r="I8" s="138">
        <v>0</v>
      </c>
      <c r="J8" s="138">
        <v>1</v>
      </c>
      <c r="K8" s="138">
        <v>0</v>
      </c>
      <c r="L8" s="138">
        <v>0</v>
      </c>
      <c r="M8" s="138">
        <v>0</v>
      </c>
      <c r="N8" s="138">
        <v>0</v>
      </c>
      <c r="O8" s="138">
        <v>1</v>
      </c>
      <c r="P8" s="147">
        <v>1</v>
      </c>
      <c r="Q8" s="148">
        <f t="shared" ref="Q8:Q29" si="0">C8+E8+G8+I8+K8+M8+O8</f>
        <v>5</v>
      </c>
      <c r="R8" s="137">
        <f t="shared" ref="R8:R29" si="1">D8+F8+H8+J8+L8+N8+P8</f>
        <v>3</v>
      </c>
      <c r="S8" s="116">
        <f t="shared" ref="S8:S29" si="2">Q8+R8</f>
        <v>8</v>
      </c>
      <c r="T8" s="148">
        <v>0</v>
      </c>
      <c r="U8" s="138">
        <v>0</v>
      </c>
      <c r="V8" s="138">
        <v>0</v>
      </c>
      <c r="W8" s="138">
        <v>0</v>
      </c>
      <c r="X8" s="138">
        <v>0</v>
      </c>
      <c r="Y8" s="137">
        <v>0</v>
      </c>
      <c r="Z8" s="146">
        <f t="shared" ref="Z8:Z29" si="3">T8+V8+X8</f>
        <v>0</v>
      </c>
      <c r="AA8" s="147">
        <f t="shared" ref="AA8:AA29" si="4">U8+W8+Y8</f>
        <v>0</v>
      </c>
      <c r="AB8" s="149">
        <f t="shared" ref="AB8:AB29" si="5">Z8+AA8</f>
        <v>0</v>
      </c>
      <c r="AC8" s="146">
        <f t="shared" ref="AC8:AC29" si="6">Q8+Z8</f>
        <v>5</v>
      </c>
      <c r="AD8" s="147">
        <f t="shared" ref="AD8:AD29" si="7">R8+AA8</f>
        <v>3</v>
      </c>
      <c r="AE8" s="117">
        <f t="shared" ref="AE8:AE29" si="8">AC8+AD8</f>
        <v>8</v>
      </c>
      <c r="AF8" s="146">
        <v>6</v>
      </c>
      <c r="AG8" s="149">
        <v>0</v>
      </c>
      <c r="AH8" s="137">
        <v>11</v>
      </c>
      <c r="AI8" s="147">
        <v>8</v>
      </c>
      <c r="AJ8" s="150">
        <f>AF8-AH8</f>
        <v>-5</v>
      </c>
      <c r="AK8" s="151">
        <f t="shared" ref="AK8:AK29" si="9">AG8-AI8</f>
        <v>-8</v>
      </c>
      <c r="AL8" s="152">
        <f t="shared" ref="AL8:AL29" si="10">AJ8+AK8</f>
        <v>-13</v>
      </c>
    </row>
    <row r="9" spans="1:38" x14ac:dyDescent="0.15">
      <c r="A9" s="1">
        <v>3</v>
      </c>
      <c r="B9" s="116" t="s">
        <v>56</v>
      </c>
      <c r="C9" s="146">
        <v>2</v>
      </c>
      <c r="D9" s="138">
        <v>1</v>
      </c>
      <c r="E9" s="138">
        <v>0</v>
      </c>
      <c r="F9" s="138">
        <v>0</v>
      </c>
      <c r="G9" s="138">
        <v>0</v>
      </c>
      <c r="H9" s="138">
        <v>1</v>
      </c>
      <c r="I9" s="138">
        <v>1</v>
      </c>
      <c r="J9" s="138">
        <v>0</v>
      </c>
      <c r="K9" s="138">
        <v>1</v>
      </c>
      <c r="L9" s="138">
        <v>0</v>
      </c>
      <c r="M9" s="138">
        <v>1</v>
      </c>
      <c r="N9" s="138">
        <v>0</v>
      </c>
      <c r="O9" s="138">
        <v>1</v>
      </c>
      <c r="P9" s="147">
        <v>0</v>
      </c>
      <c r="Q9" s="148">
        <f t="shared" si="0"/>
        <v>6</v>
      </c>
      <c r="R9" s="137">
        <f t="shared" si="1"/>
        <v>2</v>
      </c>
      <c r="S9" s="116">
        <f t="shared" si="2"/>
        <v>8</v>
      </c>
      <c r="T9" s="148">
        <v>0</v>
      </c>
      <c r="U9" s="138">
        <v>0</v>
      </c>
      <c r="V9" s="138">
        <v>0</v>
      </c>
      <c r="W9" s="138">
        <v>0</v>
      </c>
      <c r="X9" s="138">
        <v>0</v>
      </c>
      <c r="Y9" s="137">
        <v>0</v>
      </c>
      <c r="Z9" s="146">
        <f t="shared" si="3"/>
        <v>0</v>
      </c>
      <c r="AA9" s="147">
        <f t="shared" si="4"/>
        <v>0</v>
      </c>
      <c r="AB9" s="149">
        <f t="shared" si="5"/>
        <v>0</v>
      </c>
      <c r="AC9" s="146">
        <f t="shared" si="6"/>
        <v>6</v>
      </c>
      <c r="AD9" s="147">
        <f t="shared" si="7"/>
        <v>2</v>
      </c>
      <c r="AE9" s="117">
        <f t="shared" si="8"/>
        <v>8</v>
      </c>
      <c r="AF9" s="146">
        <v>0</v>
      </c>
      <c r="AG9" s="149">
        <v>0</v>
      </c>
      <c r="AH9" s="137">
        <v>0</v>
      </c>
      <c r="AI9" s="147">
        <v>0</v>
      </c>
      <c r="AJ9" s="150">
        <f t="shared" ref="AJ9:AJ29" si="11">AF9-AH9</f>
        <v>0</v>
      </c>
      <c r="AK9" s="151">
        <f t="shared" si="9"/>
        <v>0</v>
      </c>
      <c r="AL9" s="152">
        <f t="shared" si="10"/>
        <v>0</v>
      </c>
    </row>
    <row r="10" spans="1:38" x14ac:dyDescent="0.15">
      <c r="A10" s="1">
        <v>4</v>
      </c>
      <c r="B10" s="116" t="s">
        <v>72</v>
      </c>
      <c r="C10" s="146">
        <v>0</v>
      </c>
      <c r="D10" s="138">
        <v>0</v>
      </c>
      <c r="E10" s="138">
        <v>0</v>
      </c>
      <c r="F10" s="138">
        <v>0</v>
      </c>
      <c r="G10" s="138">
        <v>0</v>
      </c>
      <c r="H10" s="138">
        <v>0</v>
      </c>
      <c r="I10" s="138">
        <v>1</v>
      </c>
      <c r="J10" s="138">
        <v>0</v>
      </c>
      <c r="K10" s="138">
        <v>1</v>
      </c>
      <c r="L10" s="138">
        <v>1</v>
      </c>
      <c r="M10" s="138">
        <v>0</v>
      </c>
      <c r="N10" s="138">
        <v>0</v>
      </c>
      <c r="O10" s="138">
        <v>0</v>
      </c>
      <c r="P10" s="147">
        <v>0</v>
      </c>
      <c r="Q10" s="148">
        <f t="shared" si="0"/>
        <v>2</v>
      </c>
      <c r="R10" s="137">
        <f t="shared" si="1"/>
        <v>1</v>
      </c>
      <c r="S10" s="116">
        <f t="shared" si="2"/>
        <v>3</v>
      </c>
      <c r="T10" s="148">
        <v>0</v>
      </c>
      <c r="U10" s="138">
        <v>1</v>
      </c>
      <c r="V10" s="138">
        <v>2</v>
      </c>
      <c r="W10" s="138">
        <v>0</v>
      </c>
      <c r="X10" s="138">
        <v>3</v>
      </c>
      <c r="Y10" s="137">
        <v>0</v>
      </c>
      <c r="Z10" s="146">
        <f t="shared" si="3"/>
        <v>5</v>
      </c>
      <c r="AA10" s="147">
        <f t="shared" si="4"/>
        <v>1</v>
      </c>
      <c r="AB10" s="149">
        <f t="shared" si="5"/>
        <v>6</v>
      </c>
      <c r="AC10" s="146">
        <f t="shared" si="6"/>
        <v>7</v>
      </c>
      <c r="AD10" s="147">
        <f t="shared" si="7"/>
        <v>2</v>
      </c>
      <c r="AE10" s="117">
        <f t="shared" si="8"/>
        <v>9</v>
      </c>
      <c r="AF10" s="146">
        <v>0</v>
      </c>
      <c r="AG10" s="149">
        <v>1</v>
      </c>
      <c r="AH10" s="137">
        <v>1</v>
      </c>
      <c r="AI10" s="147">
        <v>2</v>
      </c>
      <c r="AJ10" s="150">
        <f t="shared" si="11"/>
        <v>-1</v>
      </c>
      <c r="AK10" s="151">
        <f t="shared" si="9"/>
        <v>-1</v>
      </c>
      <c r="AL10" s="152">
        <f t="shared" si="10"/>
        <v>-2</v>
      </c>
    </row>
    <row r="11" spans="1:38" x14ac:dyDescent="0.15">
      <c r="A11" s="117">
        <v>5</v>
      </c>
      <c r="B11" s="116" t="s">
        <v>57</v>
      </c>
      <c r="C11" s="146">
        <v>0</v>
      </c>
      <c r="D11" s="138">
        <v>0</v>
      </c>
      <c r="E11" s="138">
        <v>0</v>
      </c>
      <c r="F11" s="138">
        <v>0</v>
      </c>
      <c r="G11" s="138">
        <v>0</v>
      </c>
      <c r="H11" s="138">
        <v>0</v>
      </c>
      <c r="I11" s="138">
        <v>0</v>
      </c>
      <c r="J11" s="138">
        <v>0</v>
      </c>
      <c r="K11" s="138">
        <v>1</v>
      </c>
      <c r="L11" s="138">
        <v>0</v>
      </c>
      <c r="M11" s="138">
        <v>0</v>
      </c>
      <c r="N11" s="138">
        <v>1</v>
      </c>
      <c r="O11" s="138">
        <v>0</v>
      </c>
      <c r="P11" s="147">
        <v>0</v>
      </c>
      <c r="Q11" s="148">
        <f t="shared" si="0"/>
        <v>1</v>
      </c>
      <c r="R11" s="137">
        <f t="shared" si="1"/>
        <v>1</v>
      </c>
      <c r="S11" s="116">
        <f t="shared" si="2"/>
        <v>2</v>
      </c>
      <c r="T11" s="148">
        <v>0</v>
      </c>
      <c r="U11" s="138">
        <v>0</v>
      </c>
      <c r="V11" s="138">
        <v>2</v>
      </c>
      <c r="W11" s="138">
        <v>0</v>
      </c>
      <c r="X11" s="138">
        <v>0</v>
      </c>
      <c r="Y11" s="137">
        <v>0</v>
      </c>
      <c r="Z11" s="146">
        <f t="shared" si="3"/>
        <v>2</v>
      </c>
      <c r="AA11" s="147">
        <f t="shared" si="4"/>
        <v>0</v>
      </c>
      <c r="AB11" s="149">
        <f t="shared" si="5"/>
        <v>2</v>
      </c>
      <c r="AC11" s="146">
        <f t="shared" si="6"/>
        <v>3</v>
      </c>
      <c r="AD11" s="147">
        <f t="shared" si="7"/>
        <v>1</v>
      </c>
      <c r="AE11" s="117">
        <f t="shared" si="8"/>
        <v>4</v>
      </c>
      <c r="AF11" s="146">
        <v>1</v>
      </c>
      <c r="AG11" s="149">
        <v>0</v>
      </c>
      <c r="AH11" s="137">
        <v>0</v>
      </c>
      <c r="AI11" s="147">
        <v>1</v>
      </c>
      <c r="AJ11" s="150">
        <f t="shared" si="11"/>
        <v>1</v>
      </c>
      <c r="AK11" s="151">
        <f t="shared" si="9"/>
        <v>-1</v>
      </c>
      <c r="AL11" s="152">
        <f t="shared" si="10"/>
        <v>0</v>
      </c>
    </row>
    <row r="12" spans="1:38" x14ac:dyDescent="0.15">
      <c r="A12" s="1">
        <v>6</v>
      </c>
      <c r="B12" s="116" t="s">
        <v>183</v>
      </c>
      <c r="C12" s="146">
        <v>0</v>
      </c>
      <c r="D12" s="138">
        <v>0</v>
      </c>
      <c r="E12" s="138">
        <v>0</v>
      </c>
      <c r="F12" s="138">
        <v>0</v>
      </c>
      <c r="G12" s="138">
        <v>0</v>
      </c>
      <c r="H12" s="138">
        <v>0</v>
      </c>
      <c r="I12" s="138">
        <v>0</v>
      </c>
      <c r="J12" s="138">
        <v>0</v>
      </c>
      <c r="K12" s="138">
        <v>0</v>
      </c>
      <c r="L12" s="138">
        <v>0</v>
      </c>
      <c r="M12" s="138">
        <v>0</v>
      </c>
      <c r="N12" s="138">
        <v>0</v>
      </c>
      <c r="O12" s="138">
        <v>0</v>
      </c>
      <c r="P12" s="147">
        <v>0</v>
      </c>
      <c r="Q12" s="148">
        <f t="shared" si="0"/>
        <v>0</v>
      </c>
      <c r="R12" s="137">
        <f t="shared" si="1"/>
        <v>0</v>
      </c>
      <c r="S12" s="116">
        <f t="shared" si="2"/>
        <v>0</v>
      </c>
      <c r="T12" s="148">
        <v>0</v>
      </c>
      <c r="U12" s="138">
        <v>1</v>
      </c>
      <c r="V12" s="138">
        <v>0</v>
      </c>
      <c r="W12" s="138">
        <v>0</v>
      </c>
      <c r="X12" s="138">
        <v>0</v>
      </c>
      <c r="Y12" s="137">
        <v>2</v>
      </c>
      <c r="Z12" s="146">
        <f t="shared" si="3"/>
        <v>0</v>
      </c>
      <c r="AA12" s="147">
        <f t="shared" si="4"/>
        <v>3</v>
      </c>
      <c r="AB12" s="149">
        <f t="shared" si="5"/>
        <v>3</v>
      </c>
      <c r="AC12" s="146">
        <f t="shared" si="6"/>
        <v>0</v>
      </c>
      <c r="AD12" s="147">
        <f t="shared" si="7"/>
        <v>3</v>
      </c>
      <c r="AE12" s="117">
        <f t="shared" si="8"/>
        <v>3</v>
      </c>
      <c r="AF12" s="146">
        <v>0</v>
      </c>
      <c r="AG12" s="149">
        <v>0</v>
      </c>
      <c r="AH12" s="137">
        <v>0</v>
      </c>
      <c r="AI12" s="147">
        <v>0</v>
      </c>
      <c r="AJ12" s="150">
        <f t="shared" si="11"/>
        <v>0</v>
      </c>
      <c r="AK12" s="151">
        <f t="shared" si="9"/>
        <v>0</v>
      </c>
      <c r="AL12" s="152">
        <f t="shared" si="10"/>
        <v>0</v>
      </c>
    </row>
    <row r="13" spans="1:38" x14ac:dyDescent="0.15">
      <c r="A13" s="1">
        <v>7</v>
      </c>
      <c r="B13" s="116" t="s">
        <v>58</v>
      </c>
      <c r="C13" s="146">
        <v>0</v>
      </c>
      <c r="D13" s="138">
        <v>0</v>
      </c>
      <c r="E13" s="138">
        <v>1</v>
      </c>
      <c r="F13" s="138">
        <v>0</v>
      </c>
      <c r="G13" s="138">
        <v>1</v>
      </c>
      <c r="H13" s="138">
        <v>0</v>
      </c>
      <c r="I13" s="138">
        <v>2</v>
      </c>
      <c r="J13" s="138">
        <v>0</v>
      </c>
      <c r="K13" s="138">
        <v>2</v>
      </c>
      <c r="L13" s="138">
        <v>0</v>
      </c>
      <c r="M13" s="138">
        <v>2</v>
      </c>
      <c r="N13" s="138">
        <v>1</v>
      </c>
      <c r="O13" s="138">
        <v>1</v>
      </c>
      <c r="P13" s="147">
        <v>1</v>
      </c>
      <c r="Q13" s="148">
        <f t="shared" si="0"/>
        <v>9</v>
      </c>
      <c r="R13" s="137">
        <f t="shared" si="1"/>
        <v>2</v>
      </c>
      <c r="S13" s="116">
        <f t="shared" si="2"/>
        <v>11</v>
      </c>
      <c r="T13" s="148">
        <v>0</v>
      </c>
      <c r="U13" s="138">
        <v>0</v>
      </c>
      <c r="V13" s="138">
        <v>1</v>
      </c>
      <c r="W13" s="138">
        <v>0</v>
      </c>
      <c r="X13" s="138">
        <v>2</v>
      </c>
      <c r="Y13" s="137">
        <v>1</v>
      </c>
      <c r="Z13" s="146">
        <f t="shared" si="3"/>
        <v>3</v>
      </c>
      <c r="AA13" s="147">
        <f t="shared" si="4"/>
        <v>1</v>
      </c>
      <c r="AB13" s="149">
        <f t="shared" si="5"/>
        <v>4</v>
      </c>
      <c r="AC13" s="146">
        <f t="shared" si="6"/>
        <v>12</v>
      </c>
      <c r="AD13" s="147">
        <f t="shared" si="7"/>
        <v>3</v>
      </c>
      <c r="AE13" s="117">
        <f t="shared" si="8"/>
        <v>15</v>
      </c>
      <c r="AF13" s="146">
        <v>1</v>
      </c>
      <c r="AG13" s="149">
        <v>0</v>
      </c>
      <c r="AH13" s="137">
        <v>3</v>
      </c>
      <c r="AI13" s="147">
        <v>0</v>
      </c>
      <c r="AJ13" s="150">
        <f t="shared" si="11"/>
        <v>-2</v>
      </c>
      <c r="AK13" s="151">
        <f t="shared" si="9"/>
        <v>0</v>
      </c>
      <c r="AL13" s="152">
        <f t="shared" si="10"/>
        <v>-2</v>
      </c>
    </row>
    <row r="14" spans="1:38" x14ac:dyDescent="0.15">
      <c r="A14" s="117">
        <v>8</v>
      </c>
      <c r="B14" s="116" t="s">
        <v>59</v>
      </c>
      <c r="C14" s="146">
        <v>0</v>
      </c>
      <c r="D14" s="138">
        <v>0</v>
      </c>
      <c r="E14" s="138">
        <v>0</v>
      </c>
      <c r="F14" s="138">
        <v>0</v>
      </c>
      <c r="G14" s="138">
        <v>0</v>
      </c>
      <c r="H14" s="138">
        <v>0</v>
      </c>
      <c r="I14" s="138">
        <v>0</v>
      </c>
      <c r="J14" s="138">
        <v>0</v>
      </c>
      <c r="K14" s="138">
        <v>0</v>
      </c>
      <c r="L14" s="138">
        <v>0</v>
      </c>
      <c r="M14" s="138">
        <v>0</v>
      </c>
      <c r="N14" s="138">
        <v>0</v>
      </c>
      <c r="O14" s="138">
        <v>0</v>
      </c>
      <c r="P14" s="147">
        <v>0</v>
      </c>
      <c r="Q14" s="148">
        <f t="shared" si="0"/>
        <v>0</v>
      </c>
      <c r="R14" s="137">
        <f t="shared" si="1"/>
        <v>0</v>
      </c>
      <c r="S14" s="116">
        <f t="shared" si="2"/>
        <v>0</v>
      </c>
      <c r="T14" s="148">
        <v>0</v>
      </c>
      <c r="U14" s="138">
        <v>0</v>
      </c>
      <c r="V14" s="138">
        <v>0</v>
      </c>
      <c r="W14" s="138">
        <v>0</v>
      </c>
      <c r="X14" s="138">
        <v>0</v>
      </c>
      <c r="Y14" s="137">
        <v>0</v>
      </c>
      <c r="Z14" s="146">
        <f t="shared" si="3"/>
        <v>0</v>
      </c>
      <c r="AA14" s="147">
        <f t="shared" si="4"/>
        <v>0</v>
      </c>
      <c r="AB14" s="149">
        <f t="shared" si="5"/>
        <v>0</v>
      </c>
      <c r="AC14" s="146">
        <f t="shared" si="6"/>
        <v>0</v>
      </c>
      <c r="AD14" s="147">
        <f t="shared" si="7"/>
        <v>0</v>
      </c>
      <c r="AE14" s="117">
        <f t="shared" si="8"/>
        <v>0</v>
      </c>
      <c r="AF14" s="146">
        <v>0</v>
      </c>
      <c r="AG14" s="149">
        <v>0</v>
      </c>
      <c r="AH14" s="137">
        <v>0</v>
      </c>
      <c r="AI14" s="147">
        <v>0</v>
      </c>
      <c r="AJ14" s="150">
        <v>0</v>
      </c>
      <c r="AK14" s="151">
        <f t="shared" si="9"/>
        <v>0</v>
      </c>
      <c r="AL14" s="152">
        <f t="shared" si="10"/>
        <v>0</v>
      </c>
    </row>
    <row r="15" spans="1:38" x14ac:dyDescent="0.15">
      <c r="A15" s="1">
        <v>9</v>
      </c>
      <c r="B15" s="116" t="s">
        <v>60</v>
      </c>
      <c r="C15" s="146">
        <v>1</v>
      </c>
      <c r="D15" s="138">
        <v>0</v>
      </c>
      <c r="E15" s="138">
        <v>0</v>
      </c>
      <c r="F15" s="138">
        <v>0</v>
      </c>
      <c r="G15" s="138">
        <v>2</v>
      </c>
      <c r="H15" s="138">
        <v>0</v>
      </c>
      <c r="I15" s="138">
        <v>3</v>
      </c>
      <c r="J15" s="138">
        <v>0</v>
      </c>
      <c r="K15" s="138">
        <v>4</v>
      </c>
      <c r="L15" s="138">
        <v>0</v>
      </c>
      <c r="M15" s="138">
        <v>5</v>
      </c>
      <c r="N15" s="138">
        <v>2</v>
      </c>
      <c r="O15" s="138">
        <v>1</v>
      </c>
      <c r="P15" s="147">
        <v>1</v>
      </c>
      <c r="Q15" s="148">
        <f t="shared" si="0"/>
        <v>16</v>
      </c>
      <c r="R15" s="137">
        <f t="shared" si="1"/>
        <v>3</v>
      </c>
      <c r="S15" s="116">
        <f t="shared" si="2"/>
        <v>19</v>
      </c>
      <c r="T15" s="148">
        <v>1</v>
      </c>
      <c r="U15" s="138">
        <v>0</v>
      </c>
      <c r="V15" s="138">
        <v>2</v>
      </c>
      <c r="W15" s="138">
        <v>1</v>
      </c>
      <c r="X15" s="138">
        <v>1</v>
      </c>
      <c r="Y15" s="137">
        <v>2</v>
      </c>
      <c r="Z15" s="146">
        <f t="shared" si="3"/>
        <v>4</v>
      </c>
      <c r="AA15" s="147">
        <f t="shared" si="4"/>
        <v>3</v>
      </c>
      <c r="AB15" s="149">
        <f t="shared" si="5"/>
        <v>7</v>
      </c>
      <c r="AC15" s="146">
        <f t="shared" si="6"/>
        <v>20</v>
      </c>
      <c r="AD15" s="147">
        <f t="shared" si="7"/>
        <v>6</v>
      </c>
      <c r="AE15" s="117">
        <f t="shared" si="8"/>
        <v>26</v>
      </c>
      <c r="AF15" s="146">
        <v>8</v>
      </c>
      <c r="AG15" s="149">
        <v>2</v>
      </c>
      <c r="AH15" s="137">
        <v>0</v>
      </c>
      <c r="AI15" s="147">
        <v>0</v>
      </c>
      <c r="AJ15" s="150">
        <f t="shared" si="11"/>
        <v>8</v>
      </c>
      <c r="AK15" s="151">
        <f t="shared" si="9"/>
        <v>2</v>
      </c>
      <c r="AL15" s="152">
        <f t="shared" si="10"/>
        <v>10</v>
      </c>
    </row>
    <row r="16" spans="1:38" x14ac:dyDescent="0.15">
      <c r="A16" s="117">
        <v>10</v>
      </c>
      <c r="B16" s="116" t="s">
        <v>61</v>
      </c>
      <c r="C16" s="146">
        <v>0</v>
      </c>
      <c r="D16" s="138">
        <v>0</v>
      </c>
      <c r="E16" s="138">
        <v>1</v>
      </c>
      <c r="F16" s="138">
        <v>0</v>
      </c>
      <c r="G16" s="138">
        <v>1</v>
      </c>
      <c r="H16" s="138">
        <v>0</v>
      </c>
      <c r="I16" s="138">
        <v>2</v>
      </c>
      <c r="J16" s="138">
        <v>0</v>
      </c>
      <c r="K16" s="138">
        <v>1</v>
      </c>
      <c r="L16" s="138">
        <v>0</v>
      </c>
      <c r="M16" s="138">
        <v>3</v>
      </c>
      <c r="N16" s="138">
        <v>0</v>
      </c>
      <c r="O16" s="138">
        <v>1</v>
      </c>
      <c r="P16" s="147">
        <v>1</v>
      </c>
      <c r="Q16" s="148">
        <f t="shared" si="0"/>
        <v>9</v>
      </c>
      <c r="R16" s="137">
        <f t="shared" si="1"/>
        <v>1</v>
      </c>
      <c r="S16" s="116">
        <f t="shared" si="2"/>
        <v>10</v>
      </c>
      <c r="T16" s="148">
        <v>1</v>
      </c>
      <c r="U16" s="138">
        <v>1</v>
      </c>
      <c r="V16" s="138">
        <v>4</v>
      </c>
      <c r="W16" s="138">
        <v>1</v>
      </c>
      <c r="X16" s="138">
        <v>1</v>
      </c>
      <c r="Y16" s="137">
        <v>2</v>
      </c>
      <c r="Z16" s="146">
        <f t="shared" si="3"/>
        <v>6</v>
      </c>
      <c r="AA16" s="147">
        <f t="shared" si="4"/>
        <v>4</v>
      </c>
      <c r="AB16" s="149">
        <f t="shared" si="5"/>
        <v>10</v>
      </c>
      <c r="AC16" s="146">
        <f t="shared" si="6"/>
        <v>15</v>
      </c>
      <c r="AD16" s="147">
        <f t="shared" si="7"/>
        <v>5</v>
      </c>
      <c r="AE16" s="117">
        <f t="shared" si="8"/>
        <v>20</v>
      </c>
      <c r="AF16" s="146">
        <v>5</v>
      </c>
      <c r="AG16" s="149">
        <v>0</v>
      </c>
      <c r="AH16" s="137">
        <v>4</v>
      </c>
      <c r="AI16" s="147">
        <v>3</v>
      </c>
      <c r="AJ16" s="150">
        <f t="shared" si="11"/>
        <v>1</v>
      </c>
      <c r="AK16" s="151">
        <f t="shared" si="9"/>
        <v>-3</v>
      </c>
      <c r="AL16" s="152">
        <f t="shared" si="10"/>
        <v>-2</v>
      </c>
    </row>
    <row r="17" spans="1:38" x14ac:dyDescent="0.15">
      <c r="A17" s="117">
        <v>11</v>
      </c>
      <c r="B17" s="116" t="s">
        <v>62</v>
      </c>
      <c r="C17" s="154">
        <v>0</v>
      </c>
      <c r="D17" s="155">
        <v>0</v>
      </c>
      <c r="E17" s="155">
        <v>0</v>
      </c>
      <c r="F17" s="155">
        <v>0</v>
      </c>
      <c r="G17" s="155">
        <v>0</v>
      </c>
      <c r="H17" s="155">
        <v>0</v>
      </c>
      <c r="I17" s="155">
        <v>0</v>
      </c>
      <c r="J17" s="155">
        <v>1</v>
      </c>
      <c r="K17" s="155">
        <v>0</v>
      </c>
      <c r="L17" s="155">
        <v>0</v>
      </c>
      <c r="M17" s="155">
        <v>0</v>
      </c>
      <c r="N17" s="155">
        <v>1</v>
      </c>
      <c r="O17" s="155">
        <v>1</v>
      </c>
      <c r="P17" s="156">
        <v>1</v>
      </c>
      <c r="Q17" s="148">
        <f t="shared" si="0"/>
        <v>1</v>
      </c>
      <c r="R17" s="137">
        <f t="shared" si="1"/>
        <v>3</v>
      </c>
      <c r="S17" s="116">
        <f t="shared" si="2"/>
        <v>4</v>
      </c>
      <c r="T17" s="157">
        <v>0</v>
      </c>
      <c r="U17" s="155">
        <v>0</v>
      </c>
      <c r="V17" s="155">
        <v>0</v>
      </c>
      <c r="W17" s="155">
        <v>1</v>
      </c>
      <c r="X17" s="155">
        <v>0</v>
      </c>
      <c r="Y17" s="141">
        <v>0</v>
      </c>
      <c r="Z17" s="146">
        <f t="shared" si="3"/>
        <v>0</v>
      </c>
      <c r="AA17" s="147">
        <f t="shared" si="4"/>
        <v>1</v>
      </c>
      <c r="AB17" s="149">
        <f t="shared" si="5"/>
        <v>1</v>
      </c>
      <c r="AC17" s="146">
        <f t="shared" si="6"/>
        <v>1</v>
      </c>
      <c r="AD17" s="147">
        <f t="shared" si="7"/>
        <v>4</v>
      </c>
      <c r="AE17" s="117">
        <f t="shared" si="8"/>
        <v>5</v>
      </c>
      <c r="AF17" s="146">
        <v>0</v>
      </c>
      <c r="AG17" s="149">
        <v>0</v>
      </c>
      <c r="AH17" s="137">
        <v>0</v>
      </c>
      <c r="AI17" s="147">
        <v>0</v>
      </c>
      <c r="AJ17" s="150">
        <f t="shared" si="11"/>
        <v>0</v>
      </c>
      <c r="AK17" s="151">
        <f t="shared" si="9"/>
        <v>0</v>
      </c>
      <c r="AL17" s="152">
        <f t="shared" si="10"/>
        <v>0</v>
      </c>
    </row>
    <row r="18" spans="1:38" x14ac:dyDescent="0.15">
      <c r="A18" s="117">
        <v>12</v>
      </c>
      <c r="B18" s="116" t="s">
        <v>63</v>
      </c>
      <c r="C18" s="146">
        <v>1</v>
      </c>
      <c r="D18" s="138">
        <v>0</v>
      </c>
      <c r="E18" s="138">
        <v>0</v>
      </c>
      <c r="F18" s="138">
        <v>0</v>
      </c>
      <c r="G18" s="138">
        <v>1</v>
      </c>
      <c r="H18" s="138">
        <v>1</v>
      </c>
      <c r="I18" s="138">
        <v>2</v>
      </c>
      <c r="J18" s="138">
        <v>1</v>
      </c>
      <c r="K18" s="138">
        <v>5</v>
      </c>
      <c r="L18" s="138">
        <v>3</v>
      </c>
      <c r="M18" s="138">
        <v>5</v>
      </c>
      <c r="N18" s="138">
        <v>2</v>
      </c>
      <c r="O18" s="138">
        <v>3</v>
      </c>
      <c r="P18" s="147">
        <v>0</v>
      </c>
      <c r="Q18" s="148">
        <f t="shared" si="0"/>
        <v>17</v>
      </c>
      <c r="R18" s="137">
        <f t="shared" si="1"/>
        <v>7</v>
      </c>
      <c r="S18" s="116">
        <f t="shared" si="2"/>
        <v>24</v>
      </c>
      <c r="T18" s="148">
        <v>7</v>
      </c>
      <c r="U18" s="138">
        <v>1</v>
      </c>
      <c r="V18" s="138">
        <v>4</v>
      </c>
      <c r="W18" s="138">
        <v>1</v>
      </c>
      <c r="X18" s="138">
        <v>0</v>
      </c>
      <c r="Y18" s="137">
        <v>2</v>
      </c>
      <c r="Z18" s="146">
        <f t="shared" si="3"/>
        <v>11</v>
      </c>
      <c r="AA18" s="147">
        <f t="shared" si="4"/>
        <v>4</v>
      </c>
      <c r="AB18" s="149">
        <f t="shared" si="5"/>
        <v>15</v>
      </c>
      <c r="AC18" s="146">
        <f t="shared" si="6"/>
        <v>28</v>
      </c>
      <c r="AD18" s="147">
        <f t="shared" si="7"/>
        <v>11</v>
      </c>
      <c r="AE18" s="117">
        <f t="shared" si="8"/>
        <v>39</v>
      </c>
      <c r="AF18" s="146">
        <v>9</v>
      </c>
      <c r="AG18" s="149">
        <v>5</v>
      </c>
      <c r="AH18" s="137">
        <v>1</v>
      </c>
      <c r="AI18" s="147">
        <v>4</v>
      </c>
      <c r="AJ18" s="150">
        <f t="shared" si="11"/>
        <v>8</v>
      </c>
      <c r="AK18" s="151">
        <f t="shared" si="9"/>
        <v>1</v>
      </c>
      <c r="AL18" s="152">
        <f t="shared" si="10"/>
        <v>9</v>
      </c>
    </row>
    <row r="19" spans="1:38" x14ac:dyDescent="0.15">
      <c r="A19" s="1">
        <v>13</v>
      </c>
      <c r="B19" s="116" t="s">
        <v>64</v>
      </c>
      <c r="C19" s="146">
        <v>1</v>
      </c>
      <c r="D19" s="138">
        <v>0</v>
      </c>
      <c r="E19" s="138">
        <v>0</v>
      </c>
      <c r="F19" s="138">
        <v>0</v>
      </c>
      <c r="G19" s="138">
        <v>1</v>
      </c>
      <c r="H19" s="138">
        <v>0</v>
      </c>
      <c r="I19" s="138">
        <v>1</v>
      </c>
      <c r="J19" s="138">
        <v>0</v>
      </c>
      <c r="K19" s="138">
        <v>4</v>
      </c>
      <c r="L19" s="138">
        <v>0</v>
      </c>
      <c r="M19" s="138">
        <v>1</v>
      </c>
      <c r="N19" s="138">
        <v>0</v>
      </c>
      <c r="O19" s="138">
        <v>0</v>
      </c>
      <c r="P19" s="147">
        <v>0</v>
      </c>
      <c r="Q19" s="148">
        <f t="shared" si="0"/>
        <v>8</v>
      </c>
      <c r="R19" s="137">
        <f t="shared" si="1"/>
        <v>0</v>
      </c>
      <c r="S19" s="116">
        <f t="shared" si="2"/>
        <v>8</v>
      </c>
      <c r="T19" s="148">
        <v>2</v>
      </c>
      <c r="U19" s="138">
        <v>2</v>
      </c>
      <c r="V19" s="138">
        <v>0</v>
      </c>
      <c r="W19" s="138">
        <v>0</v>
      </c>
      <c r="X19" s="138">
        <v>1</v>
      </c>
      <c r="Y19" s="137">
        <v>0</v>
      </c>
      <c r="Z19" s="146">
        <f t="shared" si="3"/>
        <v>3</v>
      </c>
      <c r="AA19" s="147">
        <f t="shared" si="4"/>
        <v>2</v>
      </c>
      <c r="AB19" s="149">
        <f t="shared" si="5"/>
        <v>5</v>
      </c>
      <c r="AC19" s="146">
        <f t="shared" si="6"/>
        <v>11</v>
      </c>
      <c r="AD19" s="147">
        <f t="shared" si="7"/>
        <v>2</v>
      </c>
      <c r="AE19" s="117">
        <f t="shared" si="8"/>
        <v>13</v>
      </c>
      <c r="AF19" s="146">
        <v>5</v>
      </c>
      <c r="AG19" s="149">
        <v>1</v>
      </c>
      <c r="AH19" s="137">
        <v>1</v>
      </c>
      <c r="AI19" s="147">
        <v>5</v>
      </c>
      <c r="AJ19" s="150">
        <f t="shared" si="11"/>
        <v>4</v>
      </c>
      <c r="AK19" s="151">
        <f t="shared" si="9"/>
        <v>-4</v>
      </c>
      <c r="AL19" s="152">
        <f t="shared" si="10"/>
        <v>0</v>
      </c>
    </row>
    <row r="20" spans="1:38" x14ac:dyDescent="0.15">
      <c r="A20" s="117">
        <v>14</v>
      </c>
      <c r="B20" s="116" t="s">
        <v>65</v>
      </c>
      <c r="C20" s="146">
        <v>1</v>
      </c>
      <c r="D20" s="138">
        <v>0</v>
      </c>
      <c r="E20" s="138">
        <v>0</v>
      </c>
      <c r="F20" s="138">
        <v>2</v>
      </c>
      <c r="G20" s="138">
        <v>0</v>
      </c>
      <c r="H20" s="138">
        <v>0</v>
      </c>
      <c r="I20" s="138">
        <v>3</v>
      </c>
      <c r="J20" s="138">
        <v>1</v>
      </c>
      <c r="K20" s="138">
        <v>0</v>
      </c>
      <c r="L20" s="138">
        <v>1</v>
      </c>
      <c r="M20" s="138">
        <v>2</v>
      </c>
      <c r="N20" s="138">
        <v>0</v>
      </c>
      <c r="O20" s="138">
        <v>1</v>
      </c>
      <c r="P20" s="147">
        <v>2</v>
      </c>
      <c r="Q20" s="148">
        <f t="shared" si="0"/>
        <v>7</v>
      </c>
      <c r="R20" s="137">
        <f t="shared" si="1"/>
        <v>6</v>
      </c>
      <c r="S20" s="116">
        <f t="shared" si="2"/>
        <v>13</v>
      </c>
      <c r="T20" s="148">
        <v>2</v>
      </c>
      <c r="U20" s="138">
        <v>0</v>
      </c>
      <c r="V20" s="138">
        <v>3</v>
      </c>
      <c r="W20" s="138">
        <v>1</v>
      </c>
      <c r="X20" s="138">
        <v>2</v>
      </c>
      <c r="Y20" s="137">
        <v>2</v>
      </c>
      <c r="Z20" s="146">
        <f t="shared" si="3"/>
        <v>7</v>
      </c>
      <c r="AA20" s="147">
        <f t="shared" si="4"/>
        <v>3</v>
      </c>
      <c r="AB20" s="149">
        <f t="shared" si="5"/>
        <v>10</v>
      </c>
      <c r="AC20" s="146">
        <f t="shared" si="6"/>
        <v>14</v>
      </c>
      <c r="AD20" s="147">
        <f t="shared" si="7"/>
        <v>9</v>
      </c>
      <c r="AE20" s="117">
        <f t="shared" si="8"/>
        <v>23</v>
      </c>
      <c r="AF20" s="146">
        <v>2</v>
      </c>
      <c r="AG20" s="149">
        <v>3</v>
      </c>
      <c r="AH20" s="137">
        <v>0</v>
      </c>
      <c r="AI20" s="147">
        <v>0</v>
      </c>
      <c r="AJ20" s="150">
        <f t="shared" si="11"/>
        <v>2</v>
      </c>
      <c r="AK20" s="151">
        <f t="shared" si="9"/>
        <v>3</v>
      </c>
      <c r="AL20" s="152">
        <f t="shared" si="10"/>
        <v>5</v>
      </c>
    </row>
    <row r="21" spans="1:38" x14ac:dyDescent="0.15">
      <c r="A21" s="1">
        <v>15</v>
      </c>
      <c r="B21" s="116" t="s">
        <v>66</v>
      </c>
      <c r="C21" s="146">
        <v>0</v>
      </c>
      <c r="D21" s="138">
        <v>0</v>
      </c>
      <c r="E21" s="138">
        <v>0</v>
      </c>
      <c r="F21" s="138">
        <v>0</v>
      </c>
      <c r="G21" s="138">
        <v>1</v>
      </c>
      <c r="H21" s="138">
        <v>1</v>
      </c>
      <c r="I21" s="138">
        <v>0</v>
      </c>
      <c r="J21" s="138">
        <v>0</v>
      </c>
      <c r="K21" s="138">
        <v>0</v>
      </c>
      <c r="L21" s="138">
        <v>0</v>
      </c>
      <c r="M21" s="138">
        <v>0</v>
      </c>
      <c r="N21" s="138">
        <v>0</v>
      </c>
      <c r="O21" s="138">
        <v>0</v>
      </c>
      <c r="P21" s="147">
        <v>2</v>
      </c>
      <c r="Q21" s="148">
        <f t="shared" si="0"/>
        <v>1</v>
      </c>
      <c r="R21" s="137">
        <f t="shared" si="1"/>
        <v>3</v>
      </c>
      <c r="S21" s="116">
        <f t="shared" si="2"/>
        <v>4</v>
      </c>
      <c r="T21" s="148">
        <v>0</v>
      </c>
      <c r="U21" s="138">
        <v>0</v>
      </c>
      <c r="V21" s="138">
        <v>1</v>
      </c>
      <c r="W21" s="138">
        <v>0</v>
      </c>
      <c r="X21" s="138">
        <v>0</v>
      </c>
      <c r="Y21" s="137">
        <v>0</v>
      </c>
      <c r="Z21" s="146">
        <f t="shared" si="3"/>
        <v>1</v>
      </c>
      <c r="AA21" s="147">
        <f t="shared" si="4"/>
        <v>0</v>
      </c>
      <c r="AB21" s="149">
        <f t="shared" si="5"/>
        <v>1</v>
      </c>
      <c r="AC21" s="146">
        <f t="shared" si="6"/>
        <v>2</v>
      </c>
      <c r="AD21" s="147">
        <f t="shared" si="7"/>
        <v>3</v>
      </c>
      <c r="AE21" s="117">
        <f t="shared" si="8"/>
        <v>5</v>
      </c>
      <c r="AF21" s="146">
        <v>0</v>
      </c>
      <c r="AG21" s="149">
        <v>0</v>
      </c>
      <c r="AH21" s="137">
        <v>0</v>
      </c>
      <c r="AI21" s="147">
        <v>2</v>
      </c>
      <c r="AJ21" s="150">
        <f t="shared" si="11"/>
        <v>0</v>
      </c>
      <c r="AK21" s="151">
        <f t="shared" si="9"/>
        <v>-2</v>
      </c>
      <c r="AL21" s="152">
        <f t="shared" si="10"/>
        <v>-2</v>
      </c>
    </row>
    <row r="22" spans="1:38" x14ac:dyDescent="0.15">
      <c r="A22" s="117">
        <v>16</v>
      </c>
      <c r="B22" s="116" t="s">
        <v>67</v>
      </c>
      <c r="C22" s="146">
        <v>0</v>
      </c>
      <c r="D22" s="138">
        <v>0</v>
      </c>
      <c r="E22" s="138">
        <v>0</v>
      </c>
      <c r="F22" s="138">
        <v>0</v>
      </c>
      <c r="G22" s="138">
        <v>0</v>
      </c>
      <c r="H22" s="138">
        <v>0</v>
      </c>
      <c r="I22" s="138">
        <v>0</v>
      </c>
      <c r="J22" s="138">
        <v>0</v>
      </c>
      <c r="K22" s="138">
        <v>1</v>
      </c>
      <c r="L22" s="138">
        <v>3</v>
      </c>
      <c r="M22" s="138">
        <v>0</v>
      </c>
      <c r="N22" s="138">
        <v>0</v>
      </c>
      <c r="O22" s="138">
        <v>0</v>
      </c>
      <c r="P22" s="147">
        <v>1</v>
      </c>
      <c r="Q22" s="148">
        <f t="shared" si="0"/>
        <v>1</v>
      </c>
      <c r="R22" s="137">
        <f t="shared" si="1"/>
        <v>4</v>
      </c>
      <c r="S22" s="116">
        <f t="shared" si="2"/>
        <v>5</v>
      </c>
      <c r="T22" s="148">
        <v>0</v>
      </c>
      <c r="U22" s="138">
        <v>0</v>
      </c>
      <c r="V22" s="138">
        <v>0</v>
      </c>
      <c r="W22" s="138">
        <v>0</v>
      </c>
      <c r="X22" s="138">
        <v>0</v>
      </c>
      <c r="Y22" s="137">
        <v>0</v>
      </c>
      <c r="Z22" s="146">
        <f t="shared" si="3"/>
        <v>0</v>
      </c>
      <c r="AA22" s="147">
        <f t="shared" si="4"/>
        <v>0</v>
      </c>
      <c r="AB22" s="149">
        <f t="shared" si="5"/>
        <v>0</v>
      </c>
      <c r="AC22" s="146">
        <f t="shared" si="6"/>
        <v>1</v>
      </c>
      <c r="AD22" s="147">
        <f t="shared" si="7"/>
        <v>4</v>
      </c>
      <c r="AE22" s="117">
        <f t="shared" si="8"/>
        <v>5</v>
      </c>
      <c r="AF22" s="146">
        <v>0</v>
      </c>
      <c r="AG22" s="149">
        <v>0</v>
      </c>
      <c r="AH22" s="137">
        <v>0</v>
      </c>
      <c r="AI22" s="147">
        <v>0</v>
      </c>
      <c r="AJ22" s="150">
        <f t="shared" si="11"/>
        <v>0</v>
      </c>
      <c r="AK22" s="151">
        <f t="shared" si="9"/>
        <v>0</v>
      </c>
      <c r="AL22" s="152">
        <f t="shared" si="10"/>
        <v>0</v>
      </c>
    </row>
    <row r="23" spans="1:38" x14ac:dyDescent="0.15">
      <c r="A23" s="1">
        <v>17</v>
      </c>
      <c r="B23" s="116" t="s">
        <v>68</v>
      </c>
      <c r="C23" s="146">
        <v>0</v>
      </c>
      <c r="D23" s="138">
        <v>0</v>
      </c>
      <c r="E23" s="138">
        <v>0</v>
      </c>
      <c r="F23" s="138">
        <v>0</v>
      </c>
      <c r="G23" s="138">
        <v>1</v>
      </c>
      <c r="H23" s="138">
        <v>1</v>
      </c>
      <c r="I23" s="138">
        <v>2</v>
      </c>
      <c r="J23" s="138">
        <v>0</v>
      </c>
      <c r="K23" s="138">
        <v>2</v>
      </c>
      <c r="L23" s="138">
        <v>0</v>
      </c>
      <c r="M23" s="138">
        <v>1</v>
      </c>
      <c r="N23" s="138">
        <v>0</v>
      </c>
      <c r="O23" s="138">
        <v>2</v>
      </c>
      <c r="P23" s="147">
        <v>1</v>
      </c>
      <c r="Q23" s="148">
        <f t="shared" si="0"/>
        <v>8</v>
      </c>
      <c r="R23" s="137">
        <f t="shared" si="1"/>
        <v>2</v>
      </c>
      <c r="S23" s="116">
        <f t="shared" si="2"/>
        <v>10</v>
      </c>
      <c r="T23" s="148">
        <v>0</v>
      </c>
      <c r="U23" s="138">
        <v>0</v>
      </c>
      <c r="V23" s="138">
        <v>1</v>
      </c>
      <c r="W23" s="138">
        <v>0</v>
      </c>
      <c r="X23" s="138">
        <v>0</v>
      </c>
      <c r="Y23" s="137">
        <v>0</v>
      </c>
      <c r="Z23" s="146">
        <f t="shared" si="3"/>
        <v>1</v>
      </c>
      <c r="AA23" s="147">
        <f t="shared" si="4"/>
        <v>0</v>
      </c>
      <c r="AB23" s="149">
        <f t="shared" si="5"/>
        <v>1</v>
      </c>
      <c r="AC23" s="146">
        <f t="shared" si="6"/>
        <v>9</v>
      </c>
      <c r="AD23" s="147">
        <f t="shared" si="7"/>
        <v>2</v>
      </c>
      <c r="AE23" s="117">
        <f t="shared" si="8"/>
        <v>11</v>
      </c>
      <c r="AF23" s="146">
        <v>2</v>
      </c>
      <c r="AG23" s="149">
        <v>0</v>
      </c>
      <c r="AH23" s="137">
        <v>0</v>
      </c>
      <c r="AI23" s="147">
        <v>1</v>
      </c>
      <c r="AJ23" s="150">
        <f t="shared" si="11"/>
        <v>2</v>
      </c>
      <c r="AK23" s="151">
        <f t="shared" si="9"/>
        <v>-1</v>
      </c>
      <c r="AL23" s="152">
        <f t="shared" si="10"/>
        <v>1</v>
      </c>
    </row>
    <row r="24" spans="1:38" x14ac:dyDescent="0.15">
      <c r="A24" s="117">
        <v>18</v>
      </c>
      <c r="B24" s="116" t="s">
        <v>69</v>
      </c>
      <c r="C24" s="146">
        <v>0</v>
      </c>
      <c r="D24" s="138">
        <v>0</v>
      </c>
      <c r="E24" s="138">
        <v>0</v>
      </c>
      <c r="F24" s="138">
        <v>0</v>
      </c>
      <c r="G24" s="138">
        <v>0</v>
      </c>
      <c r="H24" s="138">
        <v>2</v>
      </c>
      <c r="I24" s="138">
        <v>1</v>
      </c>
      <c r="J24" s="138">
        <v>0</v>
      </c>
      <c r="K24" s="138">
        <v>0</v>
      </c>
      <c r="L24" s="138">
        <v>0</v>
      </c>
      <c r="M24" s="138">
        <v>1</v>
      </c>
      <c r="N24" s="138">
        <v>0</v>
      </c>
      <c r="O24" s="138">
        <v>1</v>
      </c>
      <c r="P24" s="147">
        <v>0</v>
      </c>
      <c r="Q24" s="148">
        <f t="shared" si="0"/>
        <v>3</v>
      </c>
      <c r="R24" s="137">
        <f t="shared" si="1"/>
        <v>2</v>
      </c>
      <c r="S24" s="116">
        <f t="shared" si="2"/>
        <v>5</v>
      </c>
      <c r="T24" s="148">
        <v>1</v>
      </c>
      <c r="U24" s="138">
        <v>0</v>
      </c>
      <c r="V24" s="138">
        <v>1</v>
      </c>
      <c r="W24" s="138">
        <v>0</v>
      </c>
      <c r="X24" s="138">
        <v>2</v>
      </c>
      <c r="Y24" s="137">
        <v>0</v>
      </c>
      <c r="Z24" s="146">
        <f t="shared" si="3"/>
        <v>4</v>
      </c>
      <c r="AA24" s="147">
        <f t="shared" si="4"/>
        <v>0</v>
      </c>
      <c r="AB24" s="149">
        <f t="shared" si="5"/>
        <v>4</v>
      </c>
      <c r="AC24" s="146">
        <f t="shared" si="6"/>
        <v>7</v>
      </c>
      <c r="AD24" s="147">
        <f t="shared" si="7"/>
        <v>2</v>
      </c>
      <c r="AE24" s="117">
        <f t="shared" si="8"/>
        <v>9</v>
      </c>
      <c r="AF24" s="146">
        <v>0</v>
      </c>
      <c r="AG24" s="149">
        <v>0</v>
      </c>
      <c r="AH24" s="137">
        <v>1</v>
      </c>
      <c r="AI24" s="147">
        <v>2</v>
      </c>
      <c r="AJ24" s="150">
        <f t="shared" si="11"/>
        <v>-1</v>
      </c>
      <c r="AK24" s="151">
        <f t="shared" si="9"/>
        <v>-2</v>
      </c>
      <c r="AL24" s="152">
        <f t="shared" si="10"/>
        <v>-3</v>
      </c>
    </row>
    <row r="25" spans="1:38" x14ac:dyDescent="0.15">
      <c r="A25" s="1">
        <v>19</v>
      </c>
      <c r="B25" s="116" t="s">
        <v>71</v>
      </c>
      <c r="C25" s="146">
        <v>0</v>
      </c>
      <c r="D25" s="138">
        <v>0</v>
      </c>
      <c r="E25" s="138">
        <v>1</v>
      </c>
      <c r="F25" s="138">
        <v>0</v>
      </c>
      <c r="G25" s="138">
        <v>0</v>
      </c>
      <c r="H25" s="138">
        <v>0</v>
      </c>
      <c r="I25" s="138">
        <v>1</v>
      </c>
      <c r="J25" s="138">
        <v>2</v>
      </c>
      <c r="K25" s="138">
        <v>1</v>
      </c>
      <c r="L25" s="138">
        <v>0</v>
      </c>
      <c r="M25" s="138">
        <v>2</v>
      </c>
      <c r="N25" s="138">
        <v>0</v>
      </c>
      <c r="O25" s="138">
        <v>2</v>
      </c>
      <c r="P25" s="147">
        <v>3</v>
      </c>
      <c r="Q25" s="148">
        <f t="shared" si="0"/>
        <v>7</v>
      </c>
      <c r="R25" s="137">
        <f t="shared" si="1"/>
        <v>5</v>
      </c>
      <c r="S25" s="116">
        <f t="shared" si="2"/>
        <v>12</v>
      </c>
      <c r="T25" s="148">
        <v>2</v>
      </c>
      <c r="U25" s="138">
        <v>0</v>
      </c>
      <c r="V25" s="138">
        <v>0</v>
      </c>
      <c r="W25" s="138">
        <v>0</v>
      </c>
      <c r="X25" s="138">
        <v>0</v>
      </c>
      <c r="Y25" s="137">
        <v>1</v>
      </c>
      <c r="Z25" s="146">
        <f t="shared" si="3"/>
        <v>2</v>
      </c>
      <c r="AA25" s="147">
        <f t="shared" si="4"/>
        <v>1</v>
      </c>
      <c r="AB25" s="149">
        <f t="shared" si="5"/>
        <v>3</v>
      </c>
      <c r="AC25" s="146">
        <f t="shared" si="6"/>
        <v>9</v>
      </c>
      <c r="AD25" s="147">
        <f t="shared" si="7"/>
        <v>6</v>
      </c>
      <c r="AE25" s="117">
        <f t="shared" si="8"/>
        <v>15</v>
      </c>
      <c r="AF25" s="146">
        <v>3</v>
      </c>
      <c r="AG25" s="149">
        <v>0</v>
      </c>
      <c r="AH25" s="137">
        <v>1</v>
      </c>
      <c r="AI25" s="147">
        <v>0</v>
      </c>
      <c r="AJ25" s="150">
        <f t="shared" si="11"/>
        <v>2</v>
      </c>
      <c r="AK25" s="151">
        <f t="shared" si="9"/>
        <v>0</v>
      </c>
      <c r="AL25" s="152">
        <f t="shared" si="10"/>
        <v>2</v>
      </c>
    </row>
    <row r="26" spans="1:38" x14ac:dyDescent="0.15">
      <c r="A26" s="117">
        <v>20</v>
      </c>
      <c r="B26" s="116" t="s">
        <v>177</v>
      </c>
      <c r="C26" s="146">
        <v>0</v>
      </c>
      <c r="D26" s="138">
        <v>2</v>
      </c>
      <c r="E26" s="138">
        <v>2</v>
      </c>
      <c r="F26" s="138">
        <v>2</v>
      </c>
      <c r="G26" s="138">
        <v>0</v>
      </c>
      <c r="H26" s="138">
        <v>0</v>
      </c>
      <c r="I26" s="138">
        <v>2</v>
      </c>
      <c r="J26" s="138">
        <v>1</v>
      </c>
      <c r="K26" s="138">
        <v>1</v>
      </c>
      <c r="L26" s="138">
        <v>1</v>
      </c>
      <c r="M26" s="138">
        <v>0</v>
      </c>
      <c r="N26" s="138">
        <v>3</v>
      </c>
      <c r="O26" s="138">
        <v>2</v>
      </c>
      <c r="P26" s="147">
        <v>0</v>
      </c>
      <c r="Q26" s="148">
        <f t="shared" si="0"/>
        <v>7</v>
      </c>
      <c r="R26" s="137">
        <f t="shared" si="1"/>
        <v>9</v>
      </c>
      <c r="S26" s="116">
        <f t="shared" si="2"/>
        <v>16</v>
      </c>
      <c r="T26" s="148">
        <v>6</v>
      </c>
      <c r="U26" s="138">
        <v>1</v>
      </c>
      <c r="V26" s="138">
        <v>2</v>
      </c>
      <c r="W26" s="138">
        <v>1</v>
      </c>
      <c r="X26" s="138">
        <v>4</v>
      </c>
      <c r="Y26" s="137">
        <v>0</v>
      </c>
      <c r="Z26" s="146">
        <f t="shared" si="3"/>
        <v>12</v>
      </c>
      <c r="AA26" s="147">
        <f t="shared" si="4"/>
        <v>2</v>
      </c>
      <c r="AB26" s="149">
        <f t="shared" si="5"/>
        <v>14</v>
      </c>
      <c r="AC26" s="146">
        <f t="shared" si="6"/>
        <v>19</v>
      </c>
      <c r="AD26" s="147">
        <f t="shared" si="7"/>
        <v>11</v>
      </c>
      <c r="AE26" s="117">
        <f t="shared" si="8"/>
        <v>30</v>
      </c>
      <c r="AF26" s="146">
        <v>8</v>
      </c>
      <c r="AG26" s="149">
        <v>2</v>
      </c>
      <c r="AH26" s="137">
        <v>1</v>
      </c>
      <c r="AI26" s="147">
        <v>8</v>
      </c>
      <c r="AJ26" s="150">
        <f t="shared" si="11"/>
        <v>7</v>
      </c>
      <c r="AK26" s="151">
        <f t="shared" si="9"/>
        <v>-6</v>
      </c>
      <c r="AL26" s="152">
        <f t="shared" si="10"/>
        <v>1</v>
      </c>
    </row>
    <row r="27" spans="1:38" ht="17.25" customHeight="1" x14ac:dyDescent="0.15">
      <c r="A27" s="44"/>
      <c r="B27" s="2"/>
      <c r="C27" s="17"/>
      <c r="D27" s="51"/>
      <c r="E27" s="51"/>
      <c r="F27" s="51"/>
      <c r="G27" s="51"/>
      <c r="H27" s="51"/>
      <c r="I27" s="51"/>
      <c r="J27" s="51"/>
      <c r="K27" s="51"/>
      <c r="L27" s="51"/>
      <c r="M27" s="51"/>
      <c r="N27" s="51"/>
      <c r="O27" s="51"/>
      <c r="P27" s="52"/>
      <c r="Q27" s="148">
        <f t="shared" si="0"/>
        <v>0</v>
      </c>
      <c r="R27" s="137">
        <f t="shared" si="1"/>
        <v>0</v>
      </c>
      <c r="S27" s="116">
        <f t="shared" si="2"/>
        <v>0</v>
      </c>
      <c r="T27" s="50"/>
      <c r="U27" s="51"/>
      <c r="V27" s="51"/>
      <c r="W27" s="51"/>
      <c r="X27" s="51"/>
      <c r="Y27" s="44"/>
      <c r="Z27" s="146">
        <f t="shared" si="3"/>
        <v>0</v>
      </c>
      <c r="AA27" s="147">
        <f t="shared" si="4"/>
        <v>0</v>
      </c>
      <c r="AB27" s="149">
        <f t="shared" si="5"/>
        <v>0</v>
      </c>
      <c r="AC27" s="146">
        <f t="shared" si="6"/>
        <v>0</v>
      </c>
      <c r="AD27" s="147">
        <f t="shared" si="7"/>
        <v>0</v>
      </c>
      <c r="AE27" s="117">
        <f t="shared" si="8"/>
        <v>0</v>
      </c>
      <c r="AF27" s="17"/>
      <c r="AG27" s="53"/>
      <c r="AH27" s="44"/>
      <c r="AI27" s="52"/>
      <c r="AJ27" s="150">
        <f t="shared" si="11"/>
        <v>0</v>
      </c>
      <c r="AK27" s="151">
        <f t="shared" si="9"/>
        <v>0</v>
      </c>
      <c r="AL27" s="152">
        <f t="shared" si="10"/>
        <v>0</v>
      </c>
    </row>
    <row r="28" spans="1:38" ht="17.25" customHeight="1" thickBot="1" x14ac:dyDescent="0.2">
      <c r="A28" s="40"/>
      <c r="B28" s="12"/>
      <c r="C28" s="18"/>
      <c r="D28" s="62"/>
      <c r="E28" s="62"/>
      <c r="F28" s="62"/>
      <c r="G28" s="62"/>
      <c r="H28" s="62"/>
      <c r="I28" s="62"/>
      <c r="J28" s="62"/>
      <c r="K28" s="62"/>
      <c r="L28" s="62"/>
      <c r="M28" s="62"/>
      <c r="N28" s="62"/>
      <c r="O28" s="62"/>
      <c r="P28" s="60"/>
      <c r="Q28" s="157">
        <f t="shared" si="0"/>
        <v>0</v>
      </c>
      <c r="R28" s="141">
        <f t="shared" si="1"/>
        <v>0</v>
      </c>
      <c r="S28" s="163">
        <f t="shared" si="2"/>
        <v>0</v>
      </c>
      <c r="T28" s="58"/>
      <c r="U28" s="62"/>
      <c r="V28" s="62"/>
      <c r="W28" s="62"/>
      <c r="X28" s="62"/>
      <c r="Y28" s="40"/>
      <c r="Z28" s="154">
        <f t="shared" si="3"/>
        <v>0</v>
      </c>
      <c r="AA28" s="156">
        <f t="shared" si="4"/>
        <v>0</v>
      </c>
      <c r="AB28" s="158">
        <f t="shared" si="5"/>
        <v>0</v>
      </c>
      <c r="AC28" s="154">
        <f t="shared" si="6"/>
        <v>0</v>
      </c>
      <c r="AD28" s="156">
        <f t="shared" si="7"/>
        <v>0</v>
      </c>
      <c r="AE28" s="159">
        <f t="shared" si="8"/>
        <v>0</v>
      </c>
      <c r="AF28" s="18"/>
      <c r="AG28" s="61"/>
      <c r="AH28" s="40"/>
      <c r="AI28" s="60"/>
      <c r="AJ28" s="171">
        <f t="shared" si="11"/>
        <v>0</v>
      </c>
      <c r="AK28" s="143">
        <f t="shared" si="9"/>
        <v>0</v>
      </c>
      <c r="AL28" s="160">
        <f t="shared" si="10"/>
        <v>0</v>
      </c>
    </row>
    <row r="29" spans="1:38" ht="17.25" customHeight="1" thickBot="1" x14ac:dyDescent="0.2">
      <c r="A29" s="13"/>
      <c r="B29" s="104" t="s">
        <v>27</v>
      </c>
      <c r="C29" s="65">
        <f>SUM(C7:C28)</f>
        <v>9</v>
      </c>
      <c r="D29" s="66">
        <f t="shared" ref="D29:AI29" si="12">SUM(D7:D28)</f>
        <v>4</v>
      </c>
      <c r="E29" s="66">
        <f t="shared" si="12"/>
        <v>5</v>
      </c>
      <c r="F29" s="66">
        <f t="shared" si="12"/>
        <v>4</v>
      </c>
      <c r="G29" s="66">
        <f t="shared" si="12"/>
        <v>9</v>
      </c>
      <c r="H29" s="66">
        <f t="shared" si="12"/>
        <v>6</v>
      </c>
      <c r="I29" s="66">
        <f t="shared" si="12"/>
        <v>22</v>
      </c>
      <c r="J29" s="66">
        <f t="shared" si="12"/>
        <v>7</v>
      </c>
      <c r="K29" s="66">
        <f t="shared" si="12"/>
        <v>24</v>
      </c>
      <c r="L29" s="66">
        <f t="shared" si="12"/>
        <v>10</v>
      </c>
      <c r="M29" s="66">
        <f t="shared" si="12"/>
        <v>24</v>
      </c>
      <c r="N29" s="66">
        <f t="shared" si="12"/>
        <v>11</v>
      </c>
      <c r="O29" s="66">
        <f t="shared" si="12"/>
        <v>18</v>
      </c>
      <c r="P29" s="68">
        <f t="shared" si="12"/>
        <v>15</v>
      </c>
      <c r="Q29" s="176">
        <f t="shared" si="0"/>
        <v>111</v>
      </c>
      <c r="R29" s="172">
        <f t="shared" si="1"/>
        <v>57</v>
      </c>
      <c r="S29" s="178">
        <f t="shared" si="2"/>
        <v>168</v>
      </c>
      <c r="T29" s="69">
        <f t="shared" si="12"/>
        <v>24</v>
      </c>
      <c r="U29" s="66">
        <f t="shared" si="12"/>
        <v>7</v>
      </c>
      <c r="V29" s="66">
        <f t="shared" si="12"/>
        <v>24</v>
      </c>
      <c r="W29" s="66">
        <f t="shared" si="12"/>
        <v>8</v>
      </c>
      <c r="X29" s="66">
        <f t="shared" si="12"/>
        <v>20</v>
      </c>
      <c r="Y29" s="68">
        <f t="shared" si="12"/>
        <v>12</v>
      </c>
      <c r="Z29" s="176">
        <f t="shared" si="3"/>
        <v>68</v>
      </c>
      <c r="AA29" s="172">
        <f t="shared" si="4"/>
        <v>27</v>
      </c>
      <c r="AB29" s="178">
        <f t="shared" si="5"/>
        <v>95</v>
      </c>
      <c r="AC29" s="174">
        <f t="shared" si="6"/>
        <v>179</v>
      </c>
      <c r="AD29" s="180">
        <f t="shared" si="7"/>
        <v>84</v>
      </c>
      <c r="AE29" s="178">
        <f t="shared" si="8"/>
        <v>263</v>
      </c>
      <c r="AF29" s="69">
        <f t="shared" si="12"/>
        <v>50</v>
      </c>
      <c r="AG29" s="66">
        <f t="shared" si="12"/>
        <v>15</v>
      </c>
      <c r="AH29" s="66">
        <f t="shared" si="12"/>
        <v>26</v>
      </c>
      <c r="AI29" s="68">
        <f t="shared" si="12"/>
        <v>37</v>
      </c>
      <c r="AJ29" s="223">
        <f t="shared" si="11"/>
        <v>24</v>
      </c>
      <c r="AK29" s="178">
        <f t="shared" si="9"/>
        <v>-22</v>
      </c>
      <c r="AL29" s="182">
        <f t="shared" si="10"/>
        <v>2</v>
      </c>
    </row>
    <row r="30" spans="1:38" ht="17.25" customHeight="1" thickBot="1" x14ac:dyDescent="0.2">
      <c r="A30" s="13"/>
      <c r="B30" s="14" t="s">
        <v>283</v>
      </c>
      <c r="C30" s="3">
        <v>3</v>
      </c>
      <c r="D30" s="4">
        <v>5</v>
      </c>
      <c r="E30" s="4">
        <v>5</v>
      </c>
      <c r="F30" s="4">
        <v>6</v>
      </c>
      <c r="G30" s="4">
        <v>13</v>
      </c>
      <c r="H30" s="4">
        <v>6</v>
      </c>
      <c r="I30" s="4">
        <v>19</v>
      </c>
      <c r="J30" s="4">
        <v>8</v>
      </c>
      <c r="K30" s="4">
        <v>23</v>
      </c>
      <c r="L30" s="4">
        <v>10</v>
      </c>
      <c r="M30" s="4">
        <v>20</v>
      </c>
      <c r="N30" s="4">
        <v>15</v>
      </c>
      <c r="O30" s="4">
        <v>25</v>
      </c>
      <c r="P30" s="5">
        <v>8</v>
      </c>
      <c r="Q30" s="177">
        <v>108</v>
      </c>
      <c r="R30" s="173">
        <v>58</v>
      </c>
      <c r="S30" s="179">
        <v>166</v>
      </c>
      <c r="T30" s="8">
        <v>26</v>
      </c>
      <c r="U30" s="4">
        <v>9</v>
      </c>
      <c r="V30" s="4">
        <v>24</v>
      </c>
      <c r="W30" s="4">
        <v>14</v>
      </c>
      <c r="X30" s="4">
        <v>17</v>
      </c>
      <c r="Y30" s="5">
        <v>12</v>
      </c>
      <c r="Z30" s="177">
        <v>67</v>
      </c>
      <c r="AA30" s="173">
        <v>35</v>
      </c>
      <c r="AB30" s="179">
        <v>102</v>
      </c>
      <c r="AC30" s="175">
        <v>175</v>
      </c>
      <c r="AD30" s="181">
        <v>93</v>
      </c>
      <c r="AE30" s="179">
        <v>268</v>
      </c>
      <c r="AF30" s="8">
        <v>38</v>
      </c>
      <c r="AG30" s="4">
        <v>20</v>
      </c>
      <c r="AH30" s="4">
        <v>16</v>
      </c>
      <c r="AI30" s="5">
        <v>30</v>
      </c>
      <c r="AJ30" s="223">
        <v>22</v>
      </c>
      <c r="AK30" s="178">
        <v>-10</v>
      </c>
      <c r="AL30" s="182">
        <v>12</v>
      </c>
    </row>
    <row r="31" spans="1:38" ht="17.25" customHeight="1" thickBot="1" x14ac:dyDescent="0.2">
      <c r="A31" s="13"/>
      <c r="B31" s="13" t="s">
        <v>178</v>
      </c>
      <c r="C31" s="9">
        <f>C29-C30</f>
        <v>6</v>
      </c>
      <c r="D31" s="37">
        <f t="shared" ref="D31:AL31" si="13">D29-D30</f>
        <v>-1</v>
      </c>
      <c r="E31" s="37">
        <f t="shared" si="13"/>
        <v>0</v>
      </c>
      <c r="F31" s="37">
        <f t="shared" si="13"/>
        <v>-2</v>
      </c>
      <c r="G31" s="37">
        <f t="shared" si="13"/>
        <v>-4</v>
      </c>
      <c r="H31" s="37">
        <f t="shared" si="13"/>
        <v>0</v>
      </c>
      <c r="I31" s="37">
        <f t="shared" si="13"/>
        <v>3</v>
      </c>
      <c r="J31" s="37">
        <f t="shared" si="13"/>
        <v>-1</v>
      </c>
      <c r="K31" s="37">
        <f t="shared" si="13"/>
        <v>1</v>
      </c>
      <c r="L31" s="37">
        <f t="shared" si="13"/>
        <v>0</v>
      </c>
      <c r="M31" s="37">
        <f t="shared" si="13"/>
        <v>4</v>
      </c>
      <c r="N31" s="37">
        <f t="shared" si="13"/>
        <v>-4</v>
      </c>
      <c r="O31" s="37">
        <f t="shared" si="13"/>
        <v>-7</v>
      </c>
      <c r="P31" s="10">
        <f t="shared" si="13"/>
        <v>7</v>
      </c>
      <c r="Q31" s="9">
        <f t="shared" si="13"/>
        <v>3</v>
      </c>
      <c r="R31" s="38">
        <f t="shared" si="13"/>
        <v>-1</v>
      </c>
      <c r="S31" s="16">
        <f t="shared" si="13"/>
        <v>2</v>
      </c>
      <c r="T31" s="63">
        <f t="shared" si="13"/>
        <v>-2</v>
      </c>
      <c r="U31" s="37">
        <f t="shared" si="13"/>
        <v>-2</v>
      </c>
      <c r="V31" s="37">
        <f t="shared" si="13"/>
        <v>0</v>
      </c>
      <c r="W31" s="37">
        <f t="shared" si="13"/>
        <v>-6</v>
      </c>
      <c r="X31" s="37">
        <f t="shared" si="13"/>
        <v>3</v>
      </c>
      <c r="Y31" s="10">
        <f t="shared" si="13"/>
        <v>0</v>
      </c>
      <c r="Z31" s="9">
        <f t="shared" si="13"/>
        <v>1</v>
      </c>
      <c r="AA31" s="38">
        <f t="shared" si="13"/>
        <v>-8</v>
      </c>
      <c r="AB31" s="16">
        <f t="shared" si="13"/>
        <v>-7</v>
      </c>
      <c r="AC31" s="63">
        <f t="shared" si="13"/>
        <v>4</v>
      </c>
      <c r="AD31" s="10">
        <f t="shared" si="13"/>
        <v>-9</v>
      </c>
      <c r="AE31" s="313">
        <f t="shared" si="13"/>
        <v>-5</v>
      </c>
      <c r="AF31" s="63">
        <f t="shared" si="13"/>
        <v>12</v>
      </c>
      <c r="AG31" s="37">
        <f t="shared" si="13"/>
        <v>-5</v>
      </c>
      <c r="AH31" s="37">
        <f t="shared" si="13"/>
        <v>10</v>
      </c>
      <c r="AI31" s="10">
        <f t="shared" si="13"/>
        <v>7</v>
      </c>
      <c r="AJ31" s="13">
        <f t="shared" si="13"/>
        <v>2</v>
      </c>
      <c r="AK31" s="7">
        <f t="shared" si="13"/>
        <v>-12</v>
      </c>
      <c r="AL31" s="64">
        <f t="shared" si="13"/>
        <v>-10</v>
      </c>
    </row>
    <row r="33" spans="2:18" x14ac:dyDescent="0.15">
      <c r="B33" s="481" t="s">
        <v>284</v>
      </c>
      <c r="C33" s="481" t="s">
        <v>198</v>
      </c>
      <c r="D33" s="481"/>
      <c r="E33" s="481" t="s">
        <v>199</v>
      </c>
      <c r="F33" s="481"/>
      <c r="G33" s="481" t="s">
        <v>200</v>
      </c>
      <c r="H33" s="481"/>
      <c r="I33" s="481" t="s">
        <v>201</v>
      </c>
      <c r="J33" s="481"/>
      <c r="K33" s="481" t="s">
        <v>202</v>
      </c>
      <c r="L33" s="481"/>
      <c r="M33" s="481" t="s">
        <v>4</v>
      </c>
      <c r="N33" s="481"/>
    </row>
    <row r="34" spans="2:18" x14ac:dyDescent="0.15">
      <c r="B34" s="481"/>
      <c r="C34" s="505">
        <v>10</v>
      </c>
      <c r="D34" s="505"/>
      <c r="E34" s="505">
        <v>5</v>
      </c>
      <c r="F34" s="505"/>
      <c r="G34" s="505">
        <v>3</v>
      </c>
      <c r="H34" s="505"/>
      <c r="I34" s="481">
        <v>2</v>
      </c>
      <c r="J34" s="481"/>
      <c r="K34" s="481">
        <v>0</v>
      </c>
      <c r="L34" s="481"/>
      <c r="M34" s="481">
        <f>K34+I34+G34+E34+C34</f>
        <v>20</v>
      </c>
      <c r="N34" s="481"/>
    </row>
    <row r="35" spans="2:18" x14ac:dyDescent="0.15">
      <c r="B35" s="44"/>
      <c r="C35" s="521" t="s">
        <v>205</v>
      </c>
      <c r="D35" s="521"/>
      <c r="E35" s="521"/>
      <c r="F35" s="521"/>
      <c r="G35" s="521"/>
      <c r="H35" s="521"/>
      <c r="I35" s="521"/>
      <c r="J35" s="521"/>
      <c r="K35" s="521"/>
      <c r="L35" s="521"/>
      <c r="M35" s="521"/>
      <c r="N35" s="458"/>
    </row>
    <row r="36" spans="2:18" x14ac:dyDescent="0.15">
      <c r="B36" s="481" t="s">
        <v>285</v>
      </c>
      <c r="C36" s="481" t="s">
        <v>198</v>
      </c>
      <c r="D36" s="481"/>
      <c r="E36" s="481" t="s">
        <v>199</v>
      </c>
      <c r="F36" s="481"/>
      <c r="G36" s="481" t="s">
        <v>200</v>
      </c>
      <c r="H36" s="481"/>
      <c r="I36" s="481" t="s">
        <v>201</v>
      </c>
      <c r="J36" s="481"/>
      <c r="K36" s="481" t="s">
        <v>202</v>
      </c>
      <c r="L36" s="481"/>
      <c r="M36" s="481" t="s">
        <v>203</v>
      </c>
      <c r="N36" s="481"/>
    </row>
    <row r="37" spans="2:18" x14ac:dyDescent="0.15">
      <c r="B37" s="481"/>
      <c r="C37" s="505">
        <v>7</v>
      </c>
      <c r="D37" s="505"/>
      <c r="E37" s="505">
        <v>7</v>
      </c>
      <c r="F37" s="505"/>
      <c r="G37" s="505">
        <v>6</v>
      </c>
      <c r="H37" s="505"/>
      <c r="I37" s="481">
        <v>0</v>
      </c>
      <c r="J37" s="481"/>
      <c r="K37" s="481">
        <v>0</v>
      </c>
      <c r="L37" s="481"/>
      <c r="M37" s="481">
        <f>K37+I37+G37+E37+C37</f>
        <v>20</v>
      </c>
      <c r="N37" s="481"/>
    </row>
    <row r="38" spans="2:18" x14ac:dyDescent="0.15">
      <c r="B38" s="44"/>
      <c r="C38" s="521" t="s">
        <v>205</v>
      </c>
      <c r="D38" s="521"/>
      <c r="E38" s="521"/>
      <c r="F38" s="521"/>
      <c r="G38" s="521"/>
      <c r="H38" s="521"/>
      <c r="I38" s="521"/>
      <c r="J38" s="521"/>
      <c r="K38" s="521"/>
      <c r="L38" s="521"/>
      <c r="M38" s="521"/>
      <c r="N38" s="458"/>
    </row>
    <row r="39" spans="2:18" x14ac:dyDescent="0.15">
      <c r="B39" s="481" t="s">
        <v>286</v>
      </c>
      <c r="C39" s="481" t="s">
        <v>198</v>
      </c>
      <c r="D39" s="481"/>
      <c r="E39" s="481" t="s">
        <v>199</v>
      </c>
      <c r="F39" s="481"/>
      <c r="G39" s="481" t="s">
        <v>200</v>
      </c>
      <c r="H39" s="481"/>
      <c r="I39" s="481" t="s">
        <v>201</v>
      </c>
      <c r="J39" s="481"/>
      <c r="K39" s="481" t="s">
        <v>202</v>
      </c>
      <c r="L39" s="481"/>
      <c r="M39" s="481" t="s">
        <v>4</v>
      </c>
      <c r="N39" s="481"/>
    </row>
    <row r="40" spans="2:18" x14ac:dyDescent="0.15">
      <c r="B40" s="481"/>
      <c r="C40" s="505">
        <f>C34-C37</f>
        <v>3</v>
      </c>
      <c r="D40" s="505"/>
      <c r="E40" s="505">
        <f t="shared" ref="E40" si="14">E34-E37</f>
        <v>-2</v>
      </c>
      <c r="F40" s="505"/>
      <c r="G40" s="505">
        <f t="shared" ref="G40" si="15">G34-G37</f>
        <v>-3</v>
      </c>
      <c r="H40" s="505"/>
      <c r="I40" s="505">
        <f t="shared" ref="I40" si="16">I34-I37</f>
        <v>2</v>
      </c>
      <c r="J40" s="505"/>
      <c r="K40" s="505">
        <f t="shared" ref="K40" si="17">K34-K37</f>
        <v>0</v>
      </c>
      <c r="L40" s="505"/>
      <c r="M40" s="481">
        <f>K40+I40+G40+E40+C40</f>
        <v>0</v>
      </c>
      <c r="N40" s="481"/>
    </row>
    <row r="45" spans="2:18" x14ac:dyDescent="0.15">
      <c r="R45" s="143"/>
    </row>
  </sheetData>
  <mergeCells count="66">
    <mergeCell ref="K39:L39"/>
    <mergeCell ref="M39:N39"/>
    <mergeCell ref="C40:D40"/>
    <mergeCell ref="E40:F40"/>
    <mergeCell ref="G40:H40"/>
    <mergeCell ref="I40:J40"/>
    <mergeCell ref="K40:L40"/>
    <mergeCell ref="M40:N40"/>
    <mergeCell ref="B39:B40"/>
    <mergeCell ref="C39:D39"/>
    <mergeCell ref="E39:F39"/>
    <mergeCell ref="G39:H39"/>
    <mergeCell ref="I39:J39"/>
    <mergeCell ref="B33:B34"/>
    <mergeCell ref="C33:D33"/>
    <mergeCell ref="E33:F33"/>
    <mergeCell ref="G33:H33"/>
    <mergeCell ref="I33:J33"/>
    <mergeCell ref="C34:D34"/>
    <mergeCell ref="E34:F34"/>
    <mergeCell ref="G34:H34"/>
    <mergeCell ref="I34:J34"/>
    <mergeCell ref="AF4:AG5"/>
    <mergeCell ref="AH4:AI5"/>
    <mergeCell ref="AJ4:AL5"/>
    <mergeCell ref="M37:N37"/>
    <mergeCell ref="M36:N36"/>
    <mergeCell ref="T5:U5"/>
    <mergeCell ref="C35:N35"/>
    <mergeCell ref="G5:H5"/>
    <mergeCell ref="I5:J5"/>
    <mergeCell ref="K5:L5"/>
    <mergeCell ref="M5:N5"/>
    <mergeCell ref="O5:P5"/>
    <mergeCell ref="K33:L33"/>
    <mergeCell ref="M33:N33"/>
    <mergeCell ref="K34:L34"/>
    <mergeCell ref="M34:N34"/>
    <mergeCell ref="B36:B37"/>
    <mergeCell ref="C38:N38"/>
    <mergeCell ref="C37:D37"/>
    <mergeCell ref="E37:F37"/>
    <mergeCell ref="G37:H37"/>
    <mergeCell ref="I37:J37"/>
    <mergeCell ref="K37:L37"/>
    <mergeCell ref="C36:D36"/>
    <mergeCell ref="E36:F36"/>
    <mergeCell ref="G36:H36"/>
    <mergeCell ref="I36:J36"/>
    <mergeCell ref="K36:L36"/>
    <mergeCell ref="A1:AE1"/>
    <mergeCell ref="A2:AE2"/>
    <mergeCell ref="A4:A6"/>
    <mergeCell ref="B4:B6"/>
    <mergeCell ref="C4:P4"/>
    <mergeCell ref="Q4:R5"/>
    <mergeCell ref="S4:S6"/>
    <mergeCell ref="T4:Y4"/>
    <mergeCell ref="Z4:AA5"/>
    <mergeCell ref="AB4:AB6"/>
    <mergeCell ref="V5:W5"/>
    <mergeCell ref="X5:Y5"/>
    <mergeCell ref="AC4:AD5"/>
    <mergeCell ref="AE4:AE6"/>
    <mergeCell ref="C5:D5"/>
    <mergeCell ref="E5:F5"/>
  </mergeCells>
  <phoneticPr fontId="2"/>
  <pageMargins left="0.74803149606299213" right="0.74803149606299213" top="0" bottom="0.98425196850393704" header="0" footer="0.51181102362204722"/>
  <pageSetup paperSize="9" scale="81"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1"/>
  <sheetViews>
    <sheetView topLeftCell="A7" workbookViewId="0">
      <selection activeCell="D15" sqref="D15"/>
    </sheetView>
  </sheetViews>
  <sheetFormatPr defaultRowHeight="13.5" x14ac:dyDescent="0.15"/>
  <cols>
    <col min="1" max="1" width="16.5" bestFit="1" customWidth="1"/>
    <col min="4" max="4" width="28.5" customWidth="1"/>
  </cols>
  <sheetData>
    <row r="1" spans="1:6" ht="24" customHeight="1" x14ac:dyDescent="0.15">
      <c r="A1" s="23" t="s">
        <v>164</v>
      </c>
      <c r="B1" s="24"/>
      <c r="C1" s="24"/>
      <c r="D1" s="24"/>
    </row>
    <row r="2" spans="1:6" ht="24" customHeight="1" x14ac:dyDescent="0.15">
      <c r="A2" s="25" t="s">
        <v>165</v>
      </c>
      <c r="B2" s="26"/>
    </row>
    <row r="3" spans="1:6" ht="24" customHeight="1" x14ac:dyDescent="0.15">
      <c r="A3" s="27" t="s">
        <v>166</v>
      </c>
      <c r="B3" s="27"/>
      <c r="C3" s="27"/>
      <c r="D3" s="27"/>
      <c r="E3" s="27"/>
      <c r="F3" s="27"/>
    </row>
    <row r="4" spans="1:6" ht="24" customHeight="1" x14ac:dyDescent="0.15">
      <c r="A4" s="27" t="s">
        <v>167</v>
      </c>
      <c r="B4" s="27"/>
      <c r="C4" s="27"/>
      <c r="D4" s="27"/>
      <c r="E4" s="27"/>
      <c r="F4" s="27"/>
    </row>
    <row r="5" spans="1:6" ht="24" customHeight="1" x14ac:dyDescent="0.15">
      <c r="A5" s="27" t="s">
        <v>168</v>
      </c>
      <c r="B5" s="27"/>
      <c r="C5" s="27"/>
      <c r="D5" s="27"/>
      <c r="E5" s="27"/>
      <c r="F5" s="27"/>
    </row>
    <row r="6" spans="1:6" ht="24" customHeight="1" x14ac:dyDescent="0.15">
      <c r="A6" s="27" t="s">
        <v>169</v>
      </c>
      <c r="B6" s="27"/>
      <c r="C6" s="27"/>
      <c r="D6" s="27"/>
      <c r="E6" s="27"/>
      <c r="F6" s="27"/>
    </row>
    <row r="7" spans="1:6" ht="24" customHeight="1" x14ac:dyDescent="0.15">
      <c r="A7" s="27" t="s">
        <v>170</v>
      </c>
      <c r="B7" s="27"/>
      <c r="C7" s="27"/>
      <c r="D7" s="27"/>
      <c r="E7" s="27"/>
      <c r="F7" s="27"/>
    </row>
    <row r="8" spans="1:6" ht="24" customHeight="1" x14ac:dyDescent="0.15">
      <c r="A8" s="27" t="s">
        <v>171</v>
      </c>
      <c r="B8" s="27"/>
      <c r="C8" s="27"/>
      <c r="D8" s="27"/>
      <c r="E8" s="27"/>
      <c r="F8" s="27"/>
    </row>
    <row r="9" spans="1:6" ht="24" customHeight="1" x14ac:dyDescent="0.15">
      <c r="A9" s="27" t="s">
        <v>172</v>
      </c>
      <c r="B9" s="27"/>
      <c r="C9" s="27"/>
      <c r="D9" s="27"/>
      <c r="E9" s="27"/>
      <c r="F9" s="27"/>
    </row>
    <row r="10" spans="1:6" ht="24" customHeight="1" x14ac:dyDescent="0.15">
      <c r="E10" s="27"/>
      <c r="F10" s="27"/>
    </row>
    <row r="11" spans="1:6" ht="24" customHeight="1" x14ac:dyDescent="0.15">
      <c r="A11" s="27"/>
      <c r="B11" s="28" t="s">
        <v>155</v>
      </c>
      <c r="C11" s="28">
        <v>1</v>
      </c>
      <c r="D11" s="28" t="s">
        <v>53</v>
      </c>
      <c r="E11" s="27"/>
      <c r="F11" s="27"/>
    </row>
    <row r="12" spans="1:6" ht="24" customHeight="1" x14ac:dyDescent="0.15">
      <c r="A12" s="27"/>
      <c r="B12" s="28"/>
      <c r="C12" s="28">
        <v>2</v>
      </c>
      <c r="D12" s="28" t="s">
        <v>54</v>
      </c>
      <c r="E12" s="27"/>
      <c r="F12" s="27"/>
    </row>
    <row r="13" spans="1:6" ht="24" customHeight="1" x14ac:dyDescent="0.15">
      <c r="A13" s="27"/>
      <c r="B13" s="28"/>
      <c r="C13" s="28">
        <v>3</v>
      </c>
      <c r="D13" s="28" t="s">
        <v>70</v>
      </c>
      <c r="E13" s="27"/>
      <c r="F13" s="27"/>
    </row>
    <row r="14" spans="1:6" ht="24" customHeight="1" x14ac:dyDescent="0.15">
      <c r="A14" s="27"/>
      <c r="B14" s="28" t="s">
        <v>156</v>
      </c>
      <c r="C14" s="28">
        <v>1</v>
      </c>
      <c r="D14" s="31" t="s">
        <v>126</v>
      </c>
      <c r="E14" s="27"/>
      <c r="F14" s="27"/>
    </row>
    <row r="15" spans="1:6" ht="24" customHeight="1" x14ac:dyDescent="0.15">
      <c r="A15" s="27"/>
      <c r="B15" s="28"/>
      <c r="C15" s="28">
        <v>2</v>
      </c>
      <c r="D15" s="31" t="s">
        <v>127</v>
      </c>
      <c r="E15" s="27"/>
      <c r="F15" s="27"/>
    </row>
    <row r="16" spans="1:6" ht="24" customHeight="1" x14ac:dyDescent="0.15">
      <c r="A16" s="27"/>
      <c r="B16" s="28" t="s">
        <v>157</v>
      </c>
      <c r="C16" s="28">
        <v>1</v>
      </c>
      <c r="D16" s="28" t="s">
        <v>95</v>
      </c>
      <c r="E16" s="27"/>
      <c r="F16" s="27"/>
    </row>
    <row r="17" spans="1:6" ht="24" customHeight="1" x14ac:dyDescent="0.15">
      <c r="A17" s="27"/>
      <c r="B17" s="28"/>
      <c r="C17" s="28">
        <v>2</v>
      </c>
      <c r="D17" s="28" t="s">
        <v>96</v>
      </c>
      <c r="E17" s="27"/>
      <c r="F17" s="27"/>
    </row>
    <row r="18" spans="1:6" ht="24" customHeight="1" x14ac:dyDescent="0.15">
      <c r="A18" s="27"/>
      <c r="B18" s="28"/>
      <c r="C18" s="28">
        <v>3</v>
      </c>
      <c r="D18" s="28" t="s">
        <v>97</v>
      </c>
      <c r="E18" s="27"/>
      <c r="F18" s="27"/>
    </row>
    <row r="19" spans="1:6" ht="24" customHeight="1" x14ac:dyDescent="0.15">
      <c r="A19" s="27"/>
      <c r="B19" s="28"/>
      <c r="C19" s="28">
        <v>4</v>
      </c>
      <c r="D19" s="28" t="s">
        <v>98</v>
      </c>
      <c r="E19" s="27"/>
      <c r="F19" s="27"/>
    </row>
    <row r="20" spans="1:6" ht="24" customHeight="1" x14ac:dyDescent="0.15">
      <c r="A20" s="27"/>
      <c r="B20" s="28"/>
      <c r="C20" s="28">
        <v>5</v>
      </c>
      <c r="D20" s="28" t="s">
        <v>99</v>
      </c>
      <c r="E20" s="27"/>
      <c r="F20" s="27"/>
    </row>
    <row r="21" spans="1:6" ht="24" customHeight="1" x14ac:dyDescent="0.15">
      <c r="A21" s="27"/>
      <c r="B21" s="28"/>
      <c r="C21" s="28">
        <v>6</v>
      </c>
      <c r="D21" s="28" t="s">
        <v>100</v>
      </c>
      <c r="E21" s="27"/>
      <c r="F21" s="27"/>
    </row>
    <row r="22" spans="1:6" ht="24" customHeight="1" x14ac:dyDescent="0.15">
      <c r="A22" s="27"/>
      <c r="B22" s="28"/>
      <c r="C22" s="28">
        <v>7</v>
      </c>
      <c r="D22" s="28" t="s">
        <v>101</v>
      </c>
      <c r="E22" s="27"/>
      <c r="F22" s="27"/>
    </row>
    <row r="23" spans="1:6" ht="24" customHeight="1" x14ac:dyDescent="0.15">
      <c r="A23" s="27"/>
      <c r="B23" s="28" t="s">
        <v>158</v>
      </c>
      <c r="C23" s="28">
        <v>1</v>
      </c>
      <c r="D23" s="28" t="s">
        <v>93</v>
      </c>
      <c r="E23" s="27"/>
      <c r="F23" s="27"/>
    </row>
    <row r="24" spans="1:6" ht="24" customHeight="1" x14ac:dyDescent="0.15">
      <c r="A24" s="27"/>
      <c r="B24" s="28"/>
      <c r="C24" s="28">
        <v>2</v>
      </c>
      <c r="D24" s="28" t="s">
        <v>94</v>
      </c>
      <c r="E24" s="27"/>
      <c r="F24" s="27"/>
    </row>
    <row r="25" spans="1:6" ht="24" customHeight="1" x14ac:dyDescent="0.15">
      <c r="A25" s="27"/>
      <c r="B25" s="28" t="s">
        <v>159</v>
      </c>
      <c r="C25" s="28"/>
      <c r="D25" s="28" t="s">
        <v>161</v>
      </c>
      <c r="E25" s="27"/>
      <c r="F25" s="27"/>
    </row>
    <row r="26" spans="1:6" ht="24" customHeight="1" x14ac:dyDescent="0.15">
      <c r="A26" s="27"/>
      <c r="B26" s="28" t="s">
        <v>160</v>
      </c>
      <c r="C26" s="28"/>
      <c r="D26" s="28" t="s">
        <v>162</v>
      </c>
      <c r="E26" s="27"/>
      <c r="F26" s="27"/>
    </row>
    <row r="27" spans="1:6" ht="24" customHeight="1" x14ac:dyDescent="0.15">
      <c r="A27" s="29"/>
      <c r="B27" s="30" t="s">
        <v>163</v>
      </c>
      <c r="C27" s="27"/>
      <c r="D27" s="27"/>
      <c r="E27" s="27"/>
      <c r="F27" s="27"/>
    </row>
    <row r="28" spans="1:6" ht="24" customHeight="1" x14ac:dyDescent="0.15">
      <c r="A28" s="27" t="s">
        <v>174</v>
      </c>
      <c r="B28" s="29"/>
      <c r="C28" s="29"/>
      <c r="D28" s="29"/>
    </row>
    <row r="29" spans="1:6" ht="24" customHeight="1" x14ac:dyDescent="0.15">
      <c r="A29" s="27" t="s">
        <v>173</v>
      </c>
      <c r="B29" s="27"/>
      <c r="C29" s="27"/>
      <c r="D29" s="27"/>
    </row>
    <row r="30" spans="1:6" ht="24.75" customHeight="1" x14ac:dyDescent="0.15">
      <c r="A30" s="546">
        <v>41556</v>
      </c>
      <c r="B30" s="546"/>
      <c r="C30" s="546"/>
      <c r="D30" s="546"/>
      <c r="E30" s="546"/>
    </row>
    <row r="31" spans="1:6" ht="24.75" customHeight="1" x14ac:dyDescent="0.15">
      <c r="A31" s="396" t="s">
        <v>175</v>
      </c>
      <c r="B31" s="396"/>
      <c r="C31" s="396"/>
      <c r="D31" s="396"/>
      <c r="E31" s="396"/>
      <c r="F31" s="396"/>
    </row>
  </sheetData>
  <mergeCells count="2">
    <mergeCell ref="A30:E30"/>
    <mergeCell ref="A31:F31"/>
  </mergeCells>
  <phoneticPr fontId="2"/>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23</vt:i4>
      </vt:variant>
    </vt:vector>
  </HeadingPairs>
  <TitlesOfParts>
    <vt:vector size="23" baseType="lpstr">
      <vt:lpstr>表紙</vt:lpstr>
      <vt:lpstr>所見</vt:lpstr>
      <vt:lpstr>総人口前年比</vt:lpstr>
      <vt:lpstr>総人口</vt:lpstr>
      <vt:lpstr>部員数別道場数</vt:lpstr>
      <vt:lpstr>（17）中体連</vt:lpstr>
      <vt:lpstr>（16）対馬（4）</vt:lpstr>
      <vt:lpstr>(15)壱岐（4）</vt:lpstr>
      <vt:lpstr>（14）上五島（3）</vt:lpstr>
      <vt:lpstr>(13)五島（5）</vt:lpstr>
      <vt:lpstr>（12）.平戸（6）</vt:lpstr>
      <vt:lpstr>（11）北松（4）</vt:lpstr>
      <vt:lpstr>（１0）松浦（3）</vt:lpstr>
      <vt:lpstr>（9）佐世保（11）</vt:lpstr>
      <vt:lpstr>（8）.東彼（4） </vt:lpstr>
      <vt:lpstr>（7）大村（9）</vt:lpstr>
      <vt:lpstr>(6).南島原（3）</vt:lpstr>
      <vt:lpstr>（5）島原（4）</vt:lpstr>
      <vt:lpstr>（4）雲仙（3）</vt:lpstr>
      <vt:lpstr>（3）諫早（11）</vt:lpstr>
      <vt:lpstr>（2）西彼（7）</vt:lpstr>
      <vt:lpstr>(1).長崎（20）</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dc:creator>
  <cp:lastModifiedBy>志伸 高木</cp:lastModifiedBy>
  <cp:lastPrinted>2026-08-28T01:27:51Z</cp:lastPrinted>
  <dcterms:created xsi:type="dcterms:W3CDTF">2013-01-11T05:16:16Z</dcterms:created>
  <dcterms:modified xsi:type="dcterms:W3CDTF">2026-08-28T01:28:12Z</dcterms:modified>
</cp:coreProperties>
</file>